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21\Trimestral2021\"/>
    </mc:Choice>
  </mc:AlternateContent>
  <bookViews>
    <workbookView xWindow="0" yWindow="0" windowWidth="28800" windowHeight="12435" tabRatio="675"/>
  </bookViews>
  <sheets>
    <sheet name="2do Trimestre 2021" sheetId="91" r:id="rId1"/>
  </sheets>
  <definedNames>
    <definedName name="_xlnm.Print_Area" localSheetId="0">'2do Trimestre 2021'!$A$276:$N$303</definedName>
  </definedNames>
  <calcPr calcId="152511"/>
</workbook>
</file>

<file path=xl/calcChain.xml><?xml version="1.0" encoding="utf-8"?>
<calcChain xmlns="http://schemas.openxmlformats.org/spreadsheetml/2006/main">
  <c r="M15" i="91" l="1"/>
  <c r="M16" i="91"/>
  <c r="M17" i="91"/>
  <c r="M18" i="91"/>
  <c r="M19" i="91"/>
  <c r="M20" i="91"/>
  <c r="M21" i="91"/>
  <c r="M22" i="91"/>
  <c r="M23" i="91"/>
  <c r="M24" i="91"/>
  <c r="M25" i="91"/>
  <c r="M26" i="91"/>
  <c r="M27" i="91"/>
  <c r="M28" i="91"/>
  <c r="M29" i="91"/>
  <c r="M30" i="91"/>
  <c r="M31" i="91"/>
  <c r="M32" i="91"/>
  <c r="M33" i="91"/>
  <c r="M14" i="91"/>
  <c r="M34" i="91" l="1"/>
  <c r="C282" i="91"/>
  <c r="M301" i="91"/>
  <c r="L301" i="91"/>
  <c r="K301" i="91"/>
  <c r="J301" i="91"/>
  <c r="I301" i="91"/>
  <c r="H301" i="91"/>
  <c r="G301" i="91"/>
  <c r="F301" i="91"/>
  <c r="E301" i="91"/>
  <c r="D301" i="91"/>
  <c r="C301" i="91"/>
  <c r="M300" i="91"/>
  <c r="L300" i="91"/>
  <c r="K300" i="91"/>
  <c r="J300" i="91"/>
  <c r="I300" i="91"/>
  <c r="H300" i="91"/>
  <c r="G300" i="91"/>
  <c r="F300" i="91"/>
  <c r="E300" i="91"/>
  <c r="D300" i="91"/>
  <c r="C300" i="91"/>
  <c r="M299" i="91"/>
  <c r="L299" i="91"/>
  <c r="K299" i="91"/>
  <c r="J299" i="91"/>
  <c r="I299" i="91"/>
  <c r="H299" i="91"/>
  <c r="G299" i="91"/>
  <c r="F299" i="91"/>
  <c r="E299" i="91"/>
  <c r="D299" i="91"/>
  <c r="C299" i="91"/>
  <c r="M298" i="91"/>
  <c r="L298" i="91"/>
  <c r="K298" i="91"/>
  <c r="J298" i="91"/>
  <c r="I298" i="91"/>
  <c r="H298" i="91"/>
  <c r="G298" i="91"/>
  <c r="F298" i="91"/>
  <c r="E298" i="91"/>
  <c r="D298" i="91"/>
  <c r="C298" i="91"/>
  <c r="M297" i="91"/>
  <c r="L297" i="91"/>
  <c r="K297" i="91"/>
  <c r="J297" i="91"/>
  <c r="I297" i="91"/>
  <c r="H297" i="91"/>
  <c r="G297" i="91"/>
  <c r="F297" i="91"/>
  <c r="E297" i="91"/>
  <c r="D297" i="91"/>
  <c r="C297" i="91"/>
  <c r="M296" i="91"/>
  <c r="L296" i="91"/>
  <c r="K296" i="91"/>
  <c r="J296" i="91"/>
  <c r="I296" i="91"/>
  <c r="H296" i="91"/>
  <c r="G296" i="91"/>
  <c r="F296" i="91"/>
  <c r="E296" i="91"/>
  <c r="D296" i="91"/>
  <c r="C296" i="91"/>
  <c r="M295" i="91"/>
  <c r="L295" i="91"/>
  <c r="K295" i="91"/>
  <c r="J295" i="91"/>
  <c r="I295" i="91"/>
  <c r="H295" i="91"/>
  <c r="G295" i="91"/>
  <c r="F295" i="91"/>
  <c r="E295" i="91"/>
  <c r="D295" i="91"/>
  <c r="C295" i="91"/>
  <c r="M294" i="91"/>
  <c r="L294" i="91"/>
  <c r="K294" i="91"/>
  <c r="J294" i="91"/>
  <c r="I294" i="91"/>
  <c r="H294" i="91"/>
  <c r="G294" i="91"/>
  <c r="F294" i="91"/>
  <c r="E294" i="91"/>
  <c r="D294" i="91"/>
  <c r="C294" i="91"/>
  <c r="M293" i="91"/>
  <c r="L293" i="91"/>
  <c r="K293" i="91"/>
  <c r="J293" i="91"/>
  <c r="I293" i="91"/>
  <c r="H293" i="91"/>
  <c r="G293" i="91"/>
  <c r="F293" i="91"/>
  <c r="E293" i="91"/>
  <c r="D293" i="91"/>
  <c r="C293" i="91"/>
  <c r="M292" i="91"/>
  <c r="L292" i="91"/>
  <c r="K292" i="91"/>
  <c r="J292" i="91"/>
  <c r="I292" i="91"/>
  <c r="H292" i="91"/>
  <c r="G292" i="91"/>
  <c r="F292" i="91"/>
  <c r="E292" i="91"/>
  <c r="D292" i="91"/>
  <c r="C292" i="91"/>
  <c r="M291" i="91"/>
  <c r="L291" i="91"/>
  <c r="K291" i="91"/>
  <c r="J291" i="91"/>
  <c r="I291" i="91"/>
  <c r="H291" i="91"/>
  <c r="G291" i="91"/>
  <c r="F291" i="91"/>
  <c r="E291" i="91"/>
  <c r="D291" i="91"/>
  <c r="C291" i="91"/>
  <c r="M290" i="91"/>
  <c r="L290" i="91"/>
  <c r="K290" i="91"/>
  <c r="J290" i="91"/>
  <c r="I290" i="91"/>
  <c r="H290" i="91"/>
  <c r="G290" i="91"/>
  <c r="F290" i="91"/>
  <c r="E290" i="91"/>
  <c r="D290" i="91"/>
  <c r="C290" i="91"/>
  <c r="M289" i="91"/>
  <c r="L289" i="91"/>
  <c r="K289" i="91"/>
  <c r="J289" i="91"/>
  <c r="I289" i="91"/>
  <c r="H289" i="91"/>
  <c r="G289" i="91"/>
  <c r="F289" i="91"/>
  <c r="E289" i="91"/>
  <c r="D289" i="91"/>
  <c r="C289" i="91"/>
  <c r="M288" i="91"/>
  <c r="L288" i="91"/>
  <c r="K288" i="91"/>
  <c r="J288" i="91"/>
  <c r="I288" i="91"/>
  <c r="H288" i="91"/>
  <c r="G288" i="91"/>
  <c r="F288" i="91"/>
  <c r="E288" i="91"/>
  <c r="D288" i="91"/>
  <c r="C288" i="91"/>
  <c r="M287" i="91"/>
  <c r="L287" i="91"/>
  <c r="K287" i="91"/>
  <c r="J287" i="91"/>
  <c r="I287" i="91"/>
  <c r="H287" i="91"/>
  <c r="G287" i="91"/>
  <c r="F287" i="91"/>
  <c r="E287" i="91"/>
  <c r="D287" i="91"/>
  <c r="C287" i="91"/>
  <c r="M286" i="91"/>
  <c r="L286" i="91"/>
  <c r="K286" i="91"/>
  <c r="J286" i="91"/>
  <c r="I286" i="91"/>
  <c r="H286" i="91"/>
  <c r="G286" i="91"/>
  <c r="F286" i="91"/>
  <c r="E286" i="91"/>
  <c r="D286" i="91"/>
  <c r="C286" i="91"/>
  <c r="M285" i="91"/>
  <c r="L285" i="91"/>
  <c r="K285" i="91"/>
  <c r="J285" i="91"/>
  <c r="I285" i="91"/>
  <c r="H285" i="91"/>
  <c r="G285" i="91"/>
  <c r="F285" i="91"/>
  <c r="E285" i="91"/>
  <c r="D285" i="91"/>
  <c r="C285" i="91"/>
  <c r="M284" i="91"/>
  <c r="L284" i="91"/>
  <c r="K284" i="91"/>
  <c r="J284" i="91"/>
  <c r="I284" i="91"/>
  <c r="H284" i="91"/>
  <c r="G284" i="91"/>
  <c r="F284" i="91"/>
  <c r="E284" i="91"/>
  <c r="D284" i="91"/>
  <c r="C284" i="91"/>
  <c r="M283" i="91"/>
  <c r="L283" i="91"/>
  <c r="K283" i="91"/>
  <c r="J283" i="91"/>
  <c r="I283" i="91"/>
  <c r="H283" i="91"/>
  <c r="G283" i="91"/>
  <c r="F283" i="91"/>
  <c r="E283" i="91"/>
  <c r="D283" i="91"/>
  <c r="C283" i="91"/>
  <c r="M282" i="91"/>
  <c r="L282" i="91"/>
  <c r="K282" i="91"/>
  <c r="J282" i="91"/>
  <c r="I282" i="91"/>
  <c r="H282" i="91"/>
  <c r="G282" i="91"/>
  <c r="F282" i="91"/>
  <c r="E282" i="91"/>
  <c r="D282" i="91"/>
  <c r="C271" i="91"/>
  <c r="E241" i="91"/>
  <c r="D241" i="91"/>
  <c r="C241" i="91"/>
  <c r="F240" i="91"/>
  <c r="F239" i="91"/>
  <c r="F238" i="91"/>
  <c r="F237" i="91"/>
  <c r="F236" i="91"/>
  <c r="F235" i="91"/>
  <c r="F234" i="91"/>
  <c r="F233" i="91"/>
  <c r="F232" i="91"/>
  <c r="F231" i="91"/>
  <c r="F230" i="91"/>
  <c r="F229" i="91"/>
  <c r="F228" i="91"/>
  <c r="F227" i="91"/>
  <c r="F226" i="91"/>
  <c r="F225" i="91"/>
  <c r="F224" i="91"/>
  <c r="F223" i="91"/>
  <c r="F222" i="91"/>
  <c r="F221" i="91"/>
  <c r="M193" i="91"/>
  <c r="M194" i="91"/>
  <c r="M195" i="91"/>
  <c r="M196" i="91"/>
  <c r="M197" i="91"/>
  <c r="M198" i="91"/>
  <c r="M199" i="91"/>
  <c r="M200" i="91"/>
  <c r="M201" i="91"/>
  <c r="M202" i="91"/>
  <c r="M203" i="91"/>
  <c r="M204" i="91"/>
  <c r="M205" i="91"/>
  <c r="M206" i="91"/>
  <c r="M207" i="91"/>
  <c r="M208" i="91"/>
  <c r="M209" i="91"/>
  <c r="M210" i="91"/>
  <c r="M211" i="91"/>
  <c r="M192" i="91"/>
  <c r="E25" i="91" l="1"/>
  <c r="D302" i="91"/>
  <c r="H302" i="91"/>
  <c r="L302" i="91"/>
  <c r="E15" i="91"/>
  <c r="E19" i="91"/>
  <c r="F302" i="91"/>
  <c r="N283" i="91"/>
  <c r="N287" i="91"/>
  <c r="N291" i="91"/>
  <c r="N295" i="91"/>
  <c r="N299" i="91"/>
  <c r="G302" i="91"/>
  <c r="K302" i="91"/>
  <c r="N285" i="91"/>
  <c r="N289" i="91"/>
  <c r="N293" i="91"/>
  <c r="N297" i="91"/>
  <c r="N301" i="91"/>
  <c r="F241" i="91"/>
  <c r="E302" i="91"/>
  <c r="I302" i="91"/>
  <c r="M302" i="91"/>
  <c r="N284" i="91"/>
  <c r="N288" i="91"/>
  <c r="N292" i="91"/>
  <c r="N296" i="91"/>
  <c r="N300" i="91"/>
  <c r="J302" i="91"/>
  <c r="N286" i="91"/>
  <c r="N290" i="91"/>
  <c r="N294" i="91"/>
  <c r="N298" i="91"/>
  <c r="C163" i="91"/>
  <c r="C15" i="91" s="1"/>
  <c r="D163" i="91"/>
  <c r="D15" i="91" s="1"/>
  <c r="E163" i="91"/>
  <c r="C164" i="91"/>
  <c r="C16" i="91" s="1"/>
  <c r="D164" i="91"/>
  <c r="D16" i="91" s="1"/>
  <c r="E164" i="91"/>
  <c r="E16" i="91" s="1"/>
  <c r="C165" i="91"/>
  <c r="C17" i="91" s="1"/>
  <c r="D165" i="91"/>
  <c r="D17" i="91" s="1"/>
  <c r="E165" i="91"/>
  <c r="E17" i="91" s="1"/>
  <c r="C166" i="91"/>
  <c r="C18" i="91" s="1"/>
  <c r="D166" i="91"/>
  <c r="D18" i="91" s="1"/>
  <c r="E166" i="91"/>
  <c r="E18" i="91" s="1"/>
  <c r="C167" i="91"/>
  <c r="C19" i="91" s="1"/>
  <c r="D167" i="91"/>
  <c r="D19" i="91" s="1"/>
  <c r="E167" i="91"/>
  <c r="C168" i="91"/>
  <c r="C20" i="91" s="1"/>
  <c r="D168" i="91"/>
  <c r="D20" i="91" s="1"/>
  <c r="E168" i="91"/>
  <c r="E20" i="91" s="1"/>
  <c r="C169" i="91"/>
  <c r="C21" i="91" s="1"/>
  <c r="D169" i="91"/>
  <c r="D21" i="91" s="1"/>
  <c r="E169" i="91"/>
  <c r="E21" i="91" s="1"/>
  <c r="C170" i="91"/>
  <c r="C22" i="91" s="1"/>
  <c r="D170" i="91"/>
  <c r="D22" i="91" s="1"/>
  <c r="E170" i="91"/>
  <c r="E22" i="91" s="1"/>
  <c r="C171" i="91"/>
  <c r="C23" i="91" s="1"/>
  <c r="D171" i="91"/>
  <c r="D23" i="91" s="1"/>
  <c r="E171" i="91"/>
  <c r="E23" i="91" s="1"/>
  <c r="C172" i="91"/>
  <c r="C24" i="91" s="1"/>
  <c r="D172" i="91"/>
  <c r="D24" i="91" s="1"/>
  <c r="E172" i="91"/>
  <c r="E24" i="91" s="1"/>
  <c r="C173" i="91"/>
  <c r="C25" i="91" s="1"/>
  <c r="D173" i="91"/>
  <c r="D25" i="91" s="1"/>
  <c r="E173" i="91"/>
  <c r="C174" i="91"/>
  <c r="C26" i="91" s="1"/>
  <c r="D174" i="91"/>
  <c r="D26" i="91" s="1"/>
  <c r="E174" i="91"/>
  <c r="E26" i="91" s="1"/>
  <c r="C175" i="91"/>
  <c r="C27" i="91" s="1"/>
  <c r="D175" i="91"/>
  <c r="D27" i="91" s="1"/>
  <c r="E175" i="91"/>
  <c r="E27" i="91" s="1"/>
  <c r="C176" i="91"/>
  <c r="C28" i="91" s="1"/>
  <c r="D176" i="91"/>
  <c r="D28" i="91" s="1"/>
  <c r="E176" i="91"/>
  <c r="E28" i="91" s="1"/>
  <c r="C177" i="91"/>
  <c r="C29" i="91" s="1"/>
  <c r="D177" i="91"/>
  <c r="D29" i="91" s="1"/>
  <c r="E177" i="91"/>
  <c r="E29" i="91" s="1"/>
  <c r="C178" i="91"/>
  <c r="C30" i="91" s="1"/>
  <c r="D178" i="91"/>
  <c r="D30" i="91" s="1"/>
  <c r="E178" i="91"/>
  <c r="E30" i="91" s="1"/>
  <c r="C179" i="91"/>
  <c r="C31" i="91" s="1"/>
  <c r="D179" i="91"/>
  <c r="D31" i="91" s="1"/>
  <c r="E179" i="91"/>
  <c r="E31" i="91" s="1"/>
  <c r="C180" i="91"/>
  <c r="C32" i="91" s="1"/>
  <c r="D180" i="91"/>
  <c r="D32" i="91" s="1"/>
  <c r="E180" i="91"/>
  <c r="E32" i="91" s="1"/>
  <c r="C181" i="91"/>
  <c r="C33" i="91" s="1"/>
  <c r="D181" i="91"/>
  <c r="D33" i="91" s="1"/>
  <c r="E181" i="91"/>
  <c r="E33" i="91" s="1"/>
  <c r="D162" i="91"/>
  <c r="D14" i="91" s="1"/>
  <c r="E162" i="91"/>
  <c r="E14" i="91" s="1"/>
  <c r="C162" i="91"/>
  <c r="C14" i="91" s="1"/>
  <c r="G163" i="91"/>
  <c r="G15" i="91" s="1"/>
  <c r="G164" i="91"/>
  <c r="G16" i="91" s="1"/>
  <c r="G165" i="91"/>
  <c r="G17" i="91" s="1"/>
  <c r="G166" i="91"/>
  <c r="G18" i="91" s="1"/>
  <c r="G167" i="91"/>
  <c r="G19" i="91" s="1"/>
  <c r="G168" i="91"/>
  <c r="G20" i="91" s="1"/>
  <c r="G169" i="91"/>
  <c r="G21" i="91" s="1"/>
  <c r="G170" i="91"/>
  <c r="G22" i="91" s="1"/>
  <c r="G171" i="91"/>
  <c r="G23" i="91" s="1"/>
  <c r="G172" i="91"/>
  <c r="G24" i="91" s="1"/>
  <c r="G173" i="91"/>
  <c r="G25" i="91" s="1"/>
  <c r="G174" i="91"/>
  <c r="G26" i="91" s="1"/>
  <c r="G175" i="91"/>
  <c r="G27" i="91" s="1"/>
  <c r="G176" i="91"/>
  <c r="G28" i="91" s="1"/>
  <c r="G177" i="91"/>
  <c r="G29" i="91" s="1"/>
  <c r="G178" i="91"/>
  <c r="G30" i="91" s="1"/>
  <c r="G179" i="91"/>
  <c r="G31" i="91" s="1"/>
  <c r="G180" i="91"/>
  <c r="G32" i="91" s="1"/>
  <c r="G181" i="91"/>
  <c r="G33" i="91" s="1"/>
  <c r="G162" i="91"/>
  <c r="G14" i="91" s="1"/>
  <c r="F121" i="91"/>
  <c r="M163" i="91"/>
  <c r="N15" i="91" s="1"/>
  <c r="M164" i="91"/>
  <c r="N16" i="91" s="1"/>
  <c r="M165" i="91"/>
  <c r="N17" i="91" s="1"/>
  <c r="M166" i="91"/>
  <c r="N18" i="91" s="1"/>
  <c r="M167" i="91"/>
  <c r="N19" i="91" s="1"/>
  <c r="M168" i="91"/>
  <c r="N20" i="91" s="1"/>
  <c r="M169" i="91"/>
  <c r="N21" i="91" s="1"/>
  <c r="M170" i="91"/>
  <c r="N22" i="91" s="1"/>
  <c r="M171" i="91"/>
  <c r="N23" i="91" s="1"/>
  <c r="M172" i="91"/>
  <c r="N24" i="91" s="1"/>
  <c r="M173" i="91"/>
  <c r="N25" i="91" s="1"/>
  <c r="M174" i="91"/>
  <c r="N26" i="91" s="1"/>
  <c r="M175" i="91"/>
  <c r="N27" i="91" s="1"/>
  <c r="M176" i="91"/>
  <c r="N28" i="91" s="1"/>
  <c r="M177" i="91"/>
  <c r="N29" i="91" s="1"/>
  <c r="M178" i="91"/>
  <c r="N30" i="91" s="1"/>
  <c r="M179" i="91"/>
  <c r="N31" i="91" s="1"/>
  <c r="M180" i="91"/>
  <c r="N32" i="91" s="1"/>
  <c r="M181" i="91"/>
  <c r="N33" i="91" s="1"/>
  <c r="M162" i="91"/>
  <c r="N14" i="91" s="1"/>
  <c r="C151" i="91"/>
  <c r="E121" i="91"/>
  <c r="D121" i="91"/>
  <c r="C121" i="91"/>
  <c r="G120" i="91"/>
  <c r="G119" i="91"/>
  <c r="G118" i="91"/>
  <c r="G117" i="91"/>
  <c r="G116" i="91"/>
  <c r="G115" i="91"/>
  <c r="G114" i="91"/>
  <c r="G113" i="91"/>
  <c r="G112" i="91"/>
  <c r="G111" i="91"/>
  <c r="G110" i="91"/>
  <c r="G109" i="91"/>
  <c r="G108" i="91"/>
  <c r="G107" i="91"/>
  <c r="G106" i="91"/>
  <c r="G105" i="91"/>
  <c r="G104" i="91"/>
  <c r="G103" i="91"/>
  <c r="G102" i="91"/>
  <c r="G101" i="91"/>
  <c r="D34" i="91" l="1"/>
  <c r="E34" i="91"/>
  <c r="N34" i="91"/>
  <c r="G34" i="91"/>
  <c r="G121" i="91"/>
  <c r="N63" i="91" l="1"/>
  <c r="M63" i="91"/>
  <c r="L63" i="91"/>
  <c r="K63" i="91"/>
  <c r="J63" i="91"/>
  <c r="I63" i="91"/>
  <c r="H63" i="91"/>
  <c r="G63" i="91"/>
  <c r="F63" i="91"/>
  <c r="E63" i="91"/>
  <c r="D63" i="91"/>
  <c r="C63" i="91"/>
  <c r="O62" i="91"/>
  <c r="O61" i="91"/>
  <c r="O60" i="91"/>
  <c r="O59" i="91"/>
  <c r="O58" i="91"/>
  <c r="O57" i="91"/>
  <c r="O56" i="91"/>
  <c r="O55" i="91"/>
  <c r="O54" i="91"/>
  <c r="O53" i="91"/>
  <c r="O52" i="91"/>
  <c r="O51" i="91"/>
  <c r="O50" i="91"/>
  <c r="O49" i="91"/>
  <c r="O48" i="91"/>
  <c r="O47" i="91"/>
  <c r="O46" i="91"/>
  <c r="O45" i="91"/>
  <c r="O44" i="91"/>
  <c r="O43" i="91"/>
  <c r="O63" i="91" l="1"/>
  <c r="M212" i="91" l="1"/>
  <c r="M73" i="91" l="1"/>
  <c r="M74" i="91"/>
  <c r="M75" i="91"/>
  <c r="M76" i="91"/>
  <c r="M77" i="91"/>
  <c r="M78" i="91"/>
  <c r="M79" i="91"/>
  <c r="M80" i="91"/>
  <c r="M81" i="91"/>
  <c r="M82" i="91"/>
  <c r="M83" i="91"/>
  <c r="M84" i="91"/>
  <c r="M85" i="91"/>
  <c r="M86" i="91"/>
  <c r="M87" i="91"/>
  <c r="M88" i="91"/>
  <c r="M89" i="91"/>
  <c r="M90" i="91"/>
  <c r="M91" i="91"/>
  <c r="M72" i="91"/>
  <c r="M92" i="91" l="1"/>
  <c r="L212" i="91"/>
  <c r="K212" i="91"/>
  <c r="J212" i="91"/>
  <c r="I212" i="91"/>
  <c r="H212" i="91"/>
  <c r="G212" i="91"/>
  <c r="F212" i="91"/>
  <c r="E212" i="91"/>
  <c r="D212" i="91"/>
  <c r="C212" i="91"/>
  <c r="L181" i="91"/>
  <c r="L33" i="91" s="1"/>
  <c r="K181" i="91"/>
  <c r="K33" i="91" s="1"/>
  <c r="J181" i="91"/>
  <c r="J33" i="91" s="1"/>
  <c r="I181" i="91"/>
  <c r="I33" i="91" s="1"/>
  <c r="H181" i="91"/>
  <c r="H33" i="91" s="1"/>
  <c r="F181" i="91"/>
  <c r="F33" i="91" s="1"/>
  <c r="L180" i="91"/>
  <c r="L32" i="91" s="1"/>
  <c r="K180" i="91"/>
  <c r="K32" i="91" s="1"/>
  <c r="J180" i="91"/>
  <c r="J32" i="91" s="1"/>
  <c r="I180" i="91"/>
  <c r="I32" i="91" s="1"/>
  <c r="H180" i="91"/>
  <c r="H32" i="91" s="1"/>
  <c r="F180" i="91"/>
  <c r="F32" i="91" s="1"/>
  <c r="L179" i="91"/>
  <c r="L31" i="91" s="1"/>
  <c r="K179" i="91"/>
  <c r="K31" i="91" s="1"/>
  <c r="J179" i="91"/>
  <c r="J31" i="91" s="1"/>
  <c r="I179" i="91"/>
  <c r="I31" i="91" s="1"/>
  <c r="H179" i="91"/>
  <c r="H31" i="91" s="1"/>
  <c r="F179" i="91"/>
  <c r="F31" i="91" s="1"/>
  <c r="L178" i="91"/>
  <c r="L30" i="91" s="1"/>
  <c r="K178" i="91"/>
  <c r="K30" i="91" s="1"/>
  <c r="J178" i="91"/>
  <c r="J30" i="91" s="1"/>
  <c r="I178" i="91"/>
  <c r="I30" i="91" s="1"/>
  <c r="H178" i="91"/>
  <c r="H30" i="91" s="1"/>
  <c r="F178" i="91"/>
  <c r="F30" i="91" s="1"/>
  <c r="L177" i="91"/>
  <c r="L29" i="91" s="1"/>
  <c r="K177" i="91"/>
  <c r="K29" i="91" s="1"/>
  <c r="J177" i="91"/>
  <c r="J29" i="91" s="1"/>
  <c r="I177" i="91"/>
  <c r="I29" i="91" s="1"/>
  <c r="H177" i="91"/>
  <c r="H29" i="91" s="1"/>
  <c r="F177" i="91"/>
  <c r="F29" i="91" s="1"/>
  <c r="L176" i="91"/>
  <c r="L28" i="91" s="1"/>
  <c r="K176" i="91"/>
  <c r="K28" i="91" s="1"/>
  <c r="J176" i="91"/>
  <c r="J28" i="91" s="1"/>
  <c r="I176" i="91"/>
  <c r="I28" i="91" s="1"/>
  <c r="H176" i="91"/>
  <c r="H28" i="91" s="1"/>
  <c r="F176" i="91"/>
  <c r="F28" i="91" s="1"/>
  <c r="L175" i="91"/>
  <c r="L27" i="91" s="1"/>
  <c r="K175" i="91"/>
  <c r="K27" i="91" s="1"/>
  <c r="J175" i="91"/>
  <c r="J27" i="91" s="1"/>
  <c r="I175" i="91"/>
  <c r="I27" i="91" s="1"/>
  <c r="H175" i="91"/>
  <c r="H27" i="91" s="1"/>
  <c r="F175" i="91"/>
  <c r="F27" i="91" s="1"/>
  <c r="L174" i="91"/>
  <c r="L26" i="91" s="1"/>
  <c r="K174" i="91"/>
  <c r="K26" i="91" s="1"/>
  <c r="J174" i="91"/>
  <c r="J26" i="91" s="1"/>
  <c r="I174" i="91"/>
  <c r="I26" i="91" s="1"/>
  <c r="H174" i="91"/>
  <c r="H26" i="91" s="1"/>
  <c r="F174" i="91"/>
  <c r="F26" i="91" s="1"/>
  <c r="L173" i="91"/>
  <c r="L25" i="91" s="1"/>
  <c r="K173" i="91"/>
  <c r="K25" i="91" s="1"/>
  <c r="J173" i="91"/>
  <c r="J25" i="91" s="1"/>
  <c r="I173" i="91"/>
  <c r="I25" i="91" s="1"/>
  <c r="H173" i="91"/>
  <c r="H25" i="91" s="1"/>
  <c r="F173" i="91"/>
  <c r="F25" i="91" s="1"/>
  <c r="L172" i="91"/>
  <c r="L24" i="91" s="1"/>
  <c r="K172" i="91"/>
  <c r="K24" i="91" s="1"/>
  <c r="J172" i="91"/>
  <c r="J24" i="91" s="1"/>
  <c r="I172" i="91"/>
  <c r="I24" i="91" s="1"/>
  <c r="H172" i="91"/>
  <c r="H24" i="91" s="1"/>
  <c r="F172" i="91"/>
  <c r="F24" i="91" s="1"/>
  <c r="L171" i="91"/>
  <c r="L23" i="91" s="1"/>
  <c r="K171" i="91"/>
  <c r="K23" i="91" s="1"/>
  <c r="J171" i="91"/>
  <c r="J23" i="91" s="1"/>
  <c r="I171" i="91"/>
  <c r="I23" i="91" s="1"/>
  <c r="H171" i="91"/>
  <c r="H23" i="91" s="1"/>
  <c r="F171" i="91"/>
  <c r="F23" i="91" s="1"/>
  <c r="L170" i="91"/>
  <c r="L22" i="91" s="1"/>
  <c r="K170" i="91"/>
  <c r="K22" i="91" s="1"/>
  <c r="J170" i="91"/>
  <c r="J22" i="91" s="1"/>
  <c r="I170" i="91"/>
  <c r="I22" i="91" s="1"/>
  <c r="H170" i="91"/>
  <c r="H22" i="91" s="1"/>
  <c r="F170" i="91"/>
  <c r="F22" i="91" s="1"/>
  <c r="L169" i="91"/>
  <c r="L21" i="91" s="1"/>
  <c r="K169" i="91"/>
  <c r="K21" i="91" s="1"/>
  <c r="J169" i="91"/>
  <c r="J21" i="91" s="1"/>
  <c r="I169" i="91"/>
  <c r="I21" i="91" s="1"/>
  <c r="H169" i="91"/>
  <c r="H21" i="91" s="1"/>
  <c r="F169" i="91"/>
  <c r="F21" i="91" s="1"/>
  <c r="L168" i="91"/>
  <c r="L20" i="91" s="1"/>
  <c r="K168" i="91"/>
  <c r="K20" i="91" s="1"/>
  <c r="J168" i="91"/>
  <c r="J20" i="91" s="1"/>
  <c r="I168" i="91"/>
  <c r="I20" i="91" s="1"/>
  <c r="H168" i="91"/>
  <c r="H20" i="91" s="1"/>
  <c r="F168" i="91"/>
  <c r="F20" i="91" s="1"/>
  <c r="L167" i="91"/>
  <c r="L19" i="91" s="1"/>
  <c r="K167" i="91"/>
  <c r="K19" i="91" s="1"/>
  <c r="J167" i="91"/>
  <c r="J19" i="91" s="1"/>
  <c r="I167" i="91"/>
  <c r="I19" i="91" s="1"/>
  <c r="H167" i="91"/>
  <c r="H19" i="91" s="1"/>
  <c r="F167" i="91"/>
  <c r="F19" i="91" s="1"/>
  <c r="L166" i="91"/>
  <c r="L18" i="91" s="1"/>
  <c r="K166" i="91"/>
  <c r="K18" i="91" s="1"/>
  <c r="J166" i="91"/>
  <c r="J18" i="91" s="1"/>
  <c r="I166" i="91"/>
  <c r="I18" i="91" s="1"/>
  <c r="H166" i="91"/>
  <c r="H18" i="91" s="1"/>
  <c r="F166" i="91"/>
  <c r="F18" i="91" s="1"/>
  <c r="L165" i="91"/>
  <c r="L17" i="91" s="1"/>
  <c r="K165" i="91"/>
  <c r="K17" i="91" s="1"/>
  <c r="J165" i="91"/>
  <c r="J17" i="91" s="1"/>
  <c r="I165" i="91"/>
  <c r="I17" i="91" s="1"/>
  <c r="H165" i="91"/>
  <c r="H17" i="91" s="1"/>
  <c r="F165" i="91"/>
  <c r="F17" i="91" s="1"/>
  <c r="L164" i="91"/>
  <c r="L16" i="91" s="1"/>
  <c r="K164" i="91"/>
  <c r="K16" i="91" s="1"/>
  <c r="J164" i="91"/>
  <c r="J16" i="91" s="1"/>
  <c r="I164" i="91"/>
  <c r="I16" i="91" s="1"/>
  <c r="H164" i="91"/>
  <c r="H16" i="91" s="1"/>
  <c r="F164" i="91"/>
  <c r="F16" i="91" s="1"/>
  <c r="L163" i="91"/>
  <c r="L15" i="91" s="1"/>
  <c r="K163" i="91"/>
  <c r="K15" i="91" s="1"/>
  <c r="J163" i="91"/>
  <c r="J15" i="91" s="1"/>
  <c r="I163" i="91"/>
  <c r="I15" i="91" s="1"/>
  <c r="H163" i="91"/>
  <c r="H15" i="91" s="1"/>
  <c r="F163" i="91"/>
  <c r="F15" i="91" s="1"/>
  <c r="L162" i="91"/>
  <c r="L14" i="91" s="1"/>
  <c r="K162" i="91"/>
  <c r="K14" i="91" s="1"/>
  <c r="J162" i="91"/>
  <c r="J14" i="91" s="1"/>
  <c r="I162" i="91"/>
  <c r="I14" i="91" s="1"/>
  <c r="H162" i="91"/>
  <c r="H14" i="91" s="1"/>
  <c r="F162" i="91"/>
  <c r="F14" i="91" s="1"/>
  <c r="L92" i="91"/>
  <c r="K92" i="91"/>
  <c r="J92" i="91"/>
  <c r="I92" i="91"/>
  <c r="H92" i="91"/>
  <c r="G92" i="91"/>
  <c r="F92" i="91"/>
  <c r="E92" i="91"/>
  <c r="D92" i="91"/>
  <c r="C92" i="91"/>
  <c r="K34" i="91" l="1"/>
  <c r="I34" i="91"/>
  <c r="O16" i="91"/>
  <c r="O18" i="91"/>
  <c r="O20" i="91"/>
  <c r="O22" i="91"/>
  <c r="O24" i="91"/>
  <c r="O26" i="91"/>
  <c r="O28" i="91"/>
  <c r="O30" i="91"/>
  <c r="O32" i="91"/>
  <c r="O17" i="91"/>
  <c r="O21" i="91"/>
  <c r="J34" i="91"/>
  <c r="H34" i="91"/>
  <c r="F34" i="91"/>
  <c r="O14" i="91"/>
  <c r="L34" i="91"/>
  <c r="O15" i="91"/>
  <c r="O19" i="91"/>
  <c r="O23" i="91"/>
  <c r="O25" i="91"/>
  <c r="O27" i="91"/>
  <c r="O29" i="91"/>
  <c r="O31" i="91"/>
  <c r="O33" i="91"/>
  <c r="M182" i="91"/>
  <c r="H182" i="91"/>
  <c r="L182" i="91"/>
  <c r="N163" i="91"/>
  <c r="N165" i="91"/>
  <c r="N167" i="91"/>
  <c r="N169" i="91"/>
  <c r="N171" i="91"/>
  <c r="N173" i="91"/>
  <c r="N175" i="91"/>
  <c r="N177" i="91"/>
  <c r="N179" i="91"/>
  <c r="N181" i="91"/>
  <c r="N164" i="91"/>
  <c r="N166" i="91"/>
  <c r="N168" i="91"/>
  <c r="N170" i="91"/>
  <c r="N172" i="91"/>
  <c r="N174" i="91"/>
  <c r="N176" i="91"/>
  <c r="N178" i="91"/>
  <c r="N180" i="91"/>
  <c r="D182" i="91"/>
  <c r="G182" i="91"/>
  <c r="K182" i="91"/>
  <c r="E182" i="91"/>
  <c r="I182" i="91"/>
  <c r="F182" i="91"/>
  <c r="J182" i="91"/>
  <c r="C182" i="91"/>
  <c r="N162" i="91" l="1"/>
  <c r="N182" i="91" s="1"/>
  <c r="C34" i="91" l="1"/>
  <c r="O34" i="91" l="1"/>
  <c r="C302" i="91"/>
  <c r="N282" i="91"/>
  <c r="N302" i="91" s="1"/>
</calcChain>
</file>

<file path=xl/sharedStrings.xml><?xml version="1.0" encoding="utf-8"?>
<sst xmlns="http://schemas.openxmlformats.org/spreadsheetml/2006/main" count="344" uniqueCount="57">
  <si>
    <t>TOTAL</t>
  </si>
  <si>
    <t>No.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</si>
  <si>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</si>
  <si>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</si>
  <si>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</si>
  <si>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</si>
  <si>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</si>
  <si>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</si>
  <si>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</si>
  <si>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</si>
  <si>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</si>
  <si>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</si>
  <si>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</si>
  <si>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</si>
  <si>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</si>
  <si>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</si>
  <si>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</si>
  <si>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</si>
  <si>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</si>
  <si>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</si>
  <si>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</si>
  <si>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</si>
  <si>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</si>
  <si>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</si>
  <si>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SANTA MARIA DEL ORO</t>
  </si>
  <si>
    <t>SAN PEDRO LAGUINILLAS</t>
  </si>
  <si>
    <t>ANEXO VII</t>
  </si>
  <si>
    <t>Participaciones Específicas en el Impuesto Especial Sobre Producción y Servicios</t>
  </si>
  <si>
    <t>Fondo General de Participaciones</t>
  </si>
  <si>
    <t>Fondo de Fomento Municipal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</si>
  <si>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</si>
  <si>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</si>
  <si>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</si>
  <si>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</si>
  <si>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</si>
  <si>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Impuesto Sobre Tenencia o Uso de Vehículos</t>
  </si>
  <si>
    <t>Total</t>
  </si>
  <si>
    <t>Municipio</t>
  </si>
  <si>
    <t>ISR Enajenación de bienes</t>
  </si>
  <si>
    <t xml:space="preserve">Las cifras parciales pueden no coincidir con el total debido al redondeo </t>
  </si>
  <si>
    <t>Anexo VII</t>
  </si>
  <si>
    <t>PARTICIPACIONES FEDERALES MINISTRADAS A LOS MUNICIPIOS EN EL II TRIMESTRE DEL EJERCICIO FISCAL 2021</t>
  </si>
  <si>
    <t>PARTICIPACIONES FEDERALES MINISTRADAS A LOS MUNICIPIOS EN EL MES DE ABRIL DEL EJERCICIO FISCAL 2021</t>
  </si>
  <si>
    <t>Diferencia de FOFIR Correspondiente al Primer Trimestre de 2021</t>
  </si>
  <si>
    <t>Faltante inicial del FEIEF al FGP del mes de abril 2021</t>
  </si>
  <si>
    <t>PARTICIPACIONES FEDERALES MINISTRADAS A LOS MUNICIPIOS EN EL MES DE MAYO DEL EJERCICIO FISCAL 2021</t>
  </si>
  <si>
    <t>AJUSTE DEFINITIVO 2020</t>
  </si>
  <si>
    <t>FALTANTE INICIAL DEL FEIEF AL FGP DEL MES DE MAYO 2021</t>
  </si>
  <si>
    <t>Faltante inicial del FEIEF al FGP del mes de mayo 2021</t>
  </si>
  <si>
    <t>(INCLUYE AJUSTE DIFINITIVO 2020)</t>
  </si>
  <si>
    <t>Faltante inicial del FEIEF al FGP mayo 2021</t>
  </si>
  <si>
    <t>PARTICIPACIONES FEDERALES MINISTRADAS A LOS MUNICIPIOS EN EL MES DE JUNIO DEL EJERCICIO FISCAL 2021</t>
  </si>
  <si>
    <t>PRIMER AJUSTE CUATRIMESTRAL 2021</t>
  </si>
  <si>
    <t>FALTANTE INICIAL DEL FEIEF AL FGP DEL MES DE JUNIO 2021</t>
  </si>
  <si>
    <t>Faltante inicial del FEIEF al FGP del mes de junio 2021</t>
  </si>
  <si>
    <t>(INCLUYE PRIMER AJUSTE CUATRIMESTRAL 2021)</t>
  </si>
  <si>
    <t>Faltante inicial del FEIEF al FGP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</si>
</sst>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€-2]* #,##0.00_-;\-[$€-2]* #,##0.00_-;_-[$€-2]* &quot;-&quot;??_-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2"/>
      <color indexed="52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20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sz val="12"/>
      <color indexed="10"/>
      <name val="Arial"/>
      <family val="2"/>
    </font>
    <font>
      <i/>
      <sz val="12"/>
      <color indexed="23"/>
      <name val="Arial"/>
      <family val="2"/>
    </font>
    <font>
      <b/>
      <sz val="18"/>
      <color indexed="56"/>
      <name val="Cambria"/>
      <family val="2"/>
    </font>
    <font>
      <b/>
      <sz val="13"/>
      <color indexed="56"/>
      <name val="Arial"/>
      <family val="2"/>
    </font>
    <font>
      <b/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7" fillId="17" borderId="7" applyNumberFormat="0" applyAlignment="0" applyProtection="0"/>
    <xf numFmtId="0" fontId="18" fillId="18" borderId="8" applyNumberForma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22" borderId="0" applyNumberFormat="0" applyBorder="0" applyAlignment="0" applyProtection="0"/>
    <xf numFmtId="0" fontId="21" fillId="8" borderId="7" applyNumberFormat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2" fillId="4" borderId="0" applyNumberFormat="0" applyBorder="0" applyAlignment="0" applyProtection="0"/>
    <xf numFmtId="44" fontId="1" fillId="0" borderId="0" applyFont="0" applyFill="0" applyBorder="0" applyAlignment="0" applyProtection="0"/>
    <xf numFmtId="0" fontId="23" fillId="23" borderId="0" applyNumberFormat="0" applyBorder="0" applyAlignment="0" applyProtection="0"/>
    <xf numFmtId="0" fontId="30" fillId="0" borderId="0"/>
    <xf numFmtId="0" fontId="30" fillId="0" borderId="0"/>
    <xf numFmtId="0" fontId="1" fillId="0" borderId="0"/>
    <xf numFmtId="0" fontId="1" fillId="24" borderId="10" applyNumberFormat="0" applyFont="0" applyAlignment="0" applyProtection="0"/>
    <xf numFmtId="9" fontId="1" fillId="0" borderId="0" applyFont="0" applyFill="0" applyBorder="0" applyAlignment="0" applyProtection="0"/>
    <xf numFmtId="0" fontId="24" fillId="17" borderId="11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0" fillId="0" borderId="13" applyNumberFormat="0" applyFill="0" applyAlignment="0" applyProtection="0"/>
    <xf numFmtId="0" fontId="29" fillId="0" borderId="14" applyNumberFormat="0" applyFill="0" applyAlignment="0" applyProtection="0"/>
    <xf numFmtId="164" fontId="31" fillId="0" borderId="0" applyFont="0" applyFill="0" applyBorder="0" applyAlignment="0" applyProtection="0"/>
  </cellStyleXfs>
  <cellXfs count="80">
    <xf numFmtId="0" fontId="0" fillId="0" borderId="0" xfId="0"/>
    <xf numFmtId="0" fontId="5" fillId="0" borderId="0" xfId="0" applyFont="1"/>
    <xf numFmtId="0" fontId="3" fillId="0" borderId="0" xfId="0" applyFont="1"/>
    <xf numFmtId="3" fontId="10" fillId="0" borderId="2" xfId="0" applyNumberFormat="1" applyFont="1" applyBorder="1"/>
    <xf numFmtId="0" fontId="1" fillId="0" borderId="0" xfId="2"/>
    <xf numFmtId="0" fontId="10" fillId="0" borderId="2" xfId="2" applyFont="1" applyBorder="1" applyAlignment="1">
      <alignment wrapText="1"/>
    </xf>
    <xf numFmtId="3" fontId="10" fillId="0" borderId="2" xfId="2" applyNumberFormat="1" applyFont="1" applyBorder="1"/>
    <xf numFmtId="0" fontId="1" fillId="0" borderId="0" xfId="0" applyFont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9" fillId="0" borderId="0" xfId="0" applyNumberFormat="1" applyFont="1" applyFill="1" applyBorder="1"/>
    <xf numFmtId="0" fontId="9" fillId="0" borderId="0" xfId="0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8" fillId="0" borderId="0" xfId="0" applyFont="1" applyAlignment="1">
      <alignment horizontal="center"/>
    </xf>
    <xf numFmtId="3" fontId="9" fillId="2" borderId="2" xfId="0" applyNumberFormat="1" applyFont="1" applyFill="1" applyBorder="1"/>
    <xf numFmtId="3" fontId="9" fillId="2" borderId="2" xfId="2" applyNumberFormat="1" applyFont="1" applyFill="1" applyBorder="1"/>
    <xf numFmtId="0" fontId="8" fillId="0" borderId="0" xfId="0" applyFont="1" applyAlignment="1">
      <alignment horizontal="center"/>
    </xf>
    <xf numFmtId="0" fontId="10" fillId="0" borderId="2" xfId="2" applyFont="1" applyBorder="1" applyAlignment="1">
      <alignment horizontal="center"/>
    </xf>
    <xf numFmtId="0" fontId="0" fillId="0" borderId="0" xfId="0"/>
    <xf numFmtId="0" fontId="5" fillId="0" borderId="0" xfId="0" applyFont="1"/>
    <xf numFmtId="0" fontId="2" fillId="0" borderId="0" xfId="0" applyFont="1"/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2" applyFont="1" applyFill="1" applyBorder="1"/>
    <xf numFmtId="4" fontId="10" fillId="0" borderId="0" xfId="0" applyNumberFormat="1" applyFont="1"/>
    <xf numFmtId="0" fontId="4" fillId="0" borderId="0" xfId="2" applyFont="1" applyFill="1" applyBorder="1" applyAlignment="1">
      <alignment horizontal="center" vertical="center" wrapText="1"/>
    </xf>
    <xf numFmtId="3" fontId="10" fillId="0" borderId="0" xfId="0" applyNumberFormat="1" applyFont="1" applyFill="1" applyBorder="1"/>
    <xf numFmtId="4" fontId="9" fillId="2" borderId="2" xfId="0" applyNumberFormat="1" applyFont="1" applyFill="1" applyBorder="1"/>
    <xf numFmtId="0" fontId="2" fillId="0" borderId="0" xfId="0" applyFont="1" applyFill="1"/>
    <xf numFmtId="4" fontId="10" fillId="0" borderId="2" xfId="0" applyNumberFormat="1" applyFont="1" applyBorder="1"/>
    <xf numFmtId="4" fontId="10" fillId="25" borderId="2" xfId="0" applyNumberFormat="1" applyFont="1" applyFill="1" applyBorder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3" fontId="10" fillId="0" borderId="16" xfId="0" applyNumberFormat="1" applyFont="1" applyFill="1" applyBorder="1"/>
    <xf numFmtId="3" fontId="9" fillId="0" borderId="16" xfId="0" applyNumberFormat="1" applyFont="1" applyFill="1" applyBorder="1"/>
    <xf numFmtId="0" fontId="2" fillId="0" borderId="0" xfId="0" applyFont="1" applyAlignment="1"/>
    <xf numFmtId="0" fontId="2" fillId="0" borderId="0" xfId="0" applyFont="1" applyBorder="1" applyAlignment="1">
      <alignment vertical="justify"/>
    </xf>
    <xf numFmtId="0" fontId="1" fillId="0" borderId="0" xfId="2" applyFont="1" applyAlignment="1">
      <alignment horizontal="center"/>
    </xf>
    <xf numFmtId="0" fontId="3" fillId="0" borderId="0" xfId="2" applyFont="1" applyBorder="1" applyAlignment="1">
      <alignment vertical="justify"/>
    </xf>
    <xf numFmtId="0" fontId="4" fillId="0" borderId="16" xfId="2" applyFont="1" applyFill="1" applyBorder="1" applyAlignment="1">
      <alignment vertical="center" wrapText="1"/>
    </xf>
    <xf numFmtId="0" fontId="4" fillId="0" borderId="0" xfId="2" applyFont="1" applyFill="1" applyBorder="1" applyAlignment="1">
      <alignment vertical="center" wrapText="1"/>
    </xf>
    <xf numFmtId="3" fontId="10" fillId="0" borderId="16" xfId="2" applyNumberFormat="1" applyFont="1" applyFill="1" applyBorder="1"/>
    <xf numFmtId="3" fontId="10" fillId="0" borderId="0" xfId="2" applyNumberFormat="1" applyFont="1" applyFill="1" applyBorder="1"/>
    <xf numFmtId="3" fontId="9" fillId="0" borderId="16" xfId="2" applyNumberFormat="1" applyFont="1" applyFill="1" applyBorder="1"/>
    <xf numFmtId="3" fontId="9" fillId="0" borderId="0" xfId="2" applyNumberFormat="1" applyFont="1" applyFill="1" applyBorder="1"/>
    <xf numFmtId="0" fontId="2" fillId="0" borderId="0" xfId="2" applyFont="1" applyAlignment="1"/>
    <xf numFmtId="0" fontId="1" fillId="0" borderId="0" xfId="0" applyFont="1" applyAlignment="1">
      <alignment horizontal="right"/>
    </xf>
    <xf numFmtId="4" fontId="10" fillId="0" borderId="0" xfId="0" applyNumberFormat="1" applyFont="1" applyBorder="1"/>
    <xf numFmtId="0" fontId="0" fillId="0" borderId="0" xfId="0" applyBorder="1"/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3" fontId="9" fillId="0" borderId="2" xfId="2" applyNumberFormat="1" applyFont="1" applyFill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justify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center" wrapText="1"/>
    </xf>
    <xf numFmtId="0" fontId="13" fillId="2" borderId="3" xfId="2" applyFont="1" applyFill="1" applyBorder="1" applyAlignment="1">
      <alignment horizontal="center" vertical="center" wrapText="1"/>
    </xf>
    <xf numFmtId="0" fontId="13" fillId="2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left" vertical="justify"/>
    </xf>
    <xf numFmtId="0" fontId="5" fillId="0" borderId="0" xfId="2" applyFont="1" applyFill="1" applyBorder="1" applyAlignment="1">
      <alignment horizontal="left" vertical="justify"/>
    </xf>
    <xf numFmtId="0" fontId="9" fillId="2" borderId="5" xfId="2" applyFont="1" applyFill="1" applyBorder="1" applyAlignment="1">
      <alignment horizontal="center"/>
    </xf>
    <xf numFmtId="0" fontId="9" fillId="2" borderId="6" xfId="2" applyFont="1" applyFill="1" applyBorder="1" applyAlignment="1">
      <alignment horizontal="center"/>
    </xf>
    <xf numFmtId="0" fontId="2" fillId="0" borderId="0" xfId="2" applyFont="1" applyAlignment="1">
      <alignment horizontal="center" vertical="justify"/>
    </xf>
    <xf numFmtId="0" fontId="2" fillId="0" borderId="0" xfId="2" applyFont="1" applyAlignment="1">
      <alignment horizontal="center"/>
    </xf>
    <xf numFmtId="0" fontId="9" fillId="0" borderId="5" xfId="2" applyFont="1" applyFill="1" applyBorder="1" applyAlignment="1">
      <alignment horizontal="center"/>
    </xf>
    <xf numFmtId="0" fontId="9" fillId="0" borderId="6" xfId="2" applyFont="1" applyFill="1" applyBorder="1" applyAlignment="1">
      <alignment horizontal="center"/>
    </xf>
  </cellXfs>
  <cellStyles count="55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1"/>
    <cellStyle name="Euro 2" xfId="3"/>
    <cellStyle name="Euro 2 2" xfId="36"/>
    <cellStyle name="Euro 2 3" xfId="37"/>
    <cellStyle name="Euro 2 4" xfId="35"/>
    <cellStyle name="Euro 3" xfId="4"/>
    <cellStyle name="Euro 3 2" xfId="38"/>
    <cellStyle name="Euro 4" xfId="34"/>
    <cellStyle name="Euro 5" xfId="54"/>
    <cellStyle name="Incorrecto 2" xfId="39"/>
    <cellStyle name="Moneda 2" xfId="40"/>
    <cellStyle name="Neutral 2" xfId="41"/>
    <cellStyle name="Normal" xfId="0" builtinId="0"/>
    <cellStyle name="Normal 2" xfId="2"/>
    <cellStyle name="Normal 2 2" xfId="43"/>
    <cellStyle name="Normal 2 3" xfId="44"/>
    <cellStyle name="Normal 2 4" xfId="42"/>
    <cellStyle name="Notas 2" xfId="45"/>
    <cellStyle name="Porcentaje 2" xfId="46"/>
    <cellStyle name="Salida 2" xfId="47"/>
    <cellStyle name="Texto de advertencia 2" xfId="48"/>
    <cellStyle name="Texto explicativo 2" xfId="49"/>
    <cellStyle name="Título 2 2" xfId="51"/>
    <cellStyle name="Título 3 2" xfId="52"/>
    <cellStyle name="Título 4" xfId="50"/>
    <cellStyle name="Total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2</xdr:col>
      <xdr:colOff>761714</xdr:colOff>
      <xdr:row>5</xdr:row>
      <xdr:rowOff>9414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0"/>
          <a:ext cx="2285714" cy="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3:AD303"/>
  <sheetViews>
    <sheetView tabSelected="1" topLeftCell="A10" workbookViewId="0">
      <selection activeCell="B8" sqref="B8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0" width="13.85546875" customWidth="1"/>
    <col min="11" max="11" width="10" customWidth="1"/>
    <col min="12" max="13" width="13.85546875" style="19" customWidth="1"/>
    <col min="14" max="14" width="13.85546875" customWidth="1"/>
    <col min="15" max="15" width="11.42578125" customWidth="1"/>
    <col min="16" max="16" width="11.5703125" customWidth="1"/>
  </cols>
  <sheetData>
    <row r="3" spans="1:16" ht="16.5" x14ac:dyDescent="0.25">
      <c r="A3" s="56" t="s">
        <v>18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2"/>
    </row>
    <row r="4" spans="1:16" ht="13.5" customHeight="1" x14ac:dyDescent="0.2">
      <c r="A4" s="57" t="s">
        <v>22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3"/>
    </row>
    <row r="5" spans="1:16" ht="13.5" customHeight="1" x14ac:dyDescent="0.2">
      <c r="A5" s="58" t="s">
        <v>21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4"/>
    </row>
    <row r="6" spans="1:16" ht="13.5" customHeight="1" x14ac:dyDescent="0.2">
      <c r="A6" s="14"/>
      <c r="B6" s="14"/>
      <c r="C6" s="14"/>
      <c r="D6" s="14"/>
      <c r="E6" s="14"/>
      <c r="F6" s="14"/>
      <c r="G6" s="14"/>
      <c r="H6" s="14"/>
      <c r="I6" s="14"/>
      <c r="J6" s="14"/>
      <c r="K6" s="17"/>
      <c r="L6" s="24"/>
      <c r="M6" s="35"/>
      <c r="N6" s="14"/>
    </row>
    <row r="7" spans="1:16" ht="13.5" customHeight="1" x14ac:dyDescent="0.2">
      <c r="A7" s="59" t="s">
        <v>26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38"/>
    </row>
    <row r="8" spans="1:16" s="19" customFormat="1" ht="13.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34"/>
      <c r="N8" s="25"/>
    </row>
    <row r="9" spans="1:16" s="19" customFormat="1" ht="13.5" customHeight="1" x14ac:dyDescent="0.2">
      <c r="A9" s="59" t="s">
        <v>41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38"/>
    </row>
    <row r="10" spans="1:16" s="19" customFormat="1" ht="13.5" customHeight="1" x14ac:dyDescent="0.2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34"/>
      <c r="N10" s="25"/>
    </row>
    <row r="11" spans="1:16" s="19" customFormat="1" ht="20.100000000000001" customHeight="1" x14ac:dyDescent="0.2">
      <c r="A11" s="66" t="s">
        <v>1</v>
      </c>
      <c r="B11" s="66" t="s">
        <v>37</v>
      </c>
      <c r="C11" s="61" t="s">
        <v>28</v>
      </c>
      <c r="D11" s="61" t="s">
        <v>29</v>
      </c>
      <c r="E11" s="61" t="s">
        <v>27</v>
      </c>
      <c r="F11" s="61" t="s">
        <v>30</v>
      </c>
      <c r="G11" s="61" t="s">
        <v>31</v>
      </c>
      <c r="H11" s="69" t="s">
        <v>32</v>
      </c>
      <c r="I11" s="61" t="s">
        <v>33</v>
      </c>
      <c r="J11" s="61" t="s">
        <v>34</v>
      </c>
      <c r="K11" s="61" t="s">
        <v>35</v>
      </c>
      <c r="L11" s="61" t="s">
        <v>38</v>
      </c>
      <c r="M11" s="61" t="s">
        <v>43</v>
      </c>
      <c r="N11" s="61" t="s">
        <v>56</v>
      </c>
      <c r="O11" s="61" t="s">
        <v>36</v>
      </c>
    </row>
    <row r="12" spans="1:16" s="19" customFormat="1" ht="20.100000000000001" customHeight="1" x14ac:dyDescent="0.2">
      <c r="A12" s="67"/>
      <c r="B12" s="67"/>
      <c r="C12" s="62"/>
      <c r="D12" s="62"/>
      <c r="E12" s="62"/>
      <c r="F12" s="62"/>
      <c r="G12" s="62"/>
      <c r="H12" s="70"/>
      <c r="I12" s="62"/>
      <c r="J12" s="62"/>
      <c r="K12" s="62"/>
      <c r="L12" s="62"/>
      <c r="M12" s="62"/>
      <c r="N12" s="62"/>
      <c r="O12" s="62"/>
    </row>
    <row r="13" spans="1:16" s="19" customFormat="1" ht="20.100000000000001" customHeight="1" x14ac:dyDescent="0.2">
      <c r="A13" s="68"/>
      <c r="B13" s="68"/>
      <c r="C13" s="63"/>
      <c r="D13" s="63"/>
      <c r="E13" s="63"/>
      <c r="F13" s="63"/>
      <c r="G13" s="63"/>
      <c r="H13" s="71"/>
      <c r="I13" s="63"/>
      <c r="J13" s="63"/>
      <c r="K13" s="63"/>
      <c r="L13" s="63"/>
      <c r="M13" s="63"/>
      <c r="N13" s="63"/>
      <c r="O13" s="63"/>
    </row>
    <row r="14" spans="1:16" s="19" customFormat="1" ht="13.5" customHeight="1" x14ac:dyDescent="0.2">
      <c r="A14" s="22">
        <v>1</v>
      </c>
      <c r="B14" s="23" t="s">
        <v>3</v>
      </c>
      <c r="C14" s="3">
        <f t="shared" ref="C14:L14" si="0">C43+C162+C282</f>
        <v>13783076.630000001</v>
      </c>
      <c r="D14" s="3">
        <f t="shared" si="0"/>
        <v>4235442.41</v>
      </c>
      <c r="E14" s="3">
        <f t="shared" si="0"/>
        <v>268060.04000000004</v>
      </c>
      <c r="F14" s="3">
        <f t="shared" si="0"/>
        <v>388032.52999999997</v>
      </c>
      <c r="G14" s="3">
        <f t="shared" si="0"/>
        <v>386889.88</v>
      </c>
      <c r="H14" s="3">
        <f t="shared" si="0"/>
        <v>2169889</v>
      </c>
      <c r="I14" s="3">
        <f t="shared" si="0"/>
        <v>22797.63</v>
      </c>
      <c r="J14" s="3">
        <f t="shared" si="0"/>
        <v>97850.34</v>
      </c>
      <c r="K14" s="3">
        <f t="shared" si="0"/>
        <v>0</v>
      </c>
      <c r="L14" s="3">
        <f t="shared" si="0"/>
        <v>526769.77999999991</v>
      </c>
      <c r="M14" s="3">
        <f>M43</f>
        <v>25355.919999999998</v>
      </c>
      <c r="N14" s="3">
        <f t="shared" ref="N14:N33" si="1">N43+M162+M282</f>
        <v>-68361.64</v>
      </c>
      <c r="O14" s="3">
        <f>SUM(C14:N14)</f>
        <v>21835802.52</v>
      </c>
    </row>
    <row r="15" spans="1:16" s="19" customFormat="1" ht="13.5" customHeight="1" x14ac:dyDescent="0.2">
      <c r="A15" s="22">
        <v>2</v>
      </c>
      <c r="B15" s="23" t="s">
        <v>4</v>
      </c>
      <c r="C15" s="3">
        <f t="shared" ref="C15:L15" si="2">C44+C163+C283</f>
        <v>9498670.9499999993</v>
      </c>
      <c r="D15" s="3">
        <f t="shared" si="2"/>
        <v>2770817.81</v>
      </c>
      <c r="E15" s="3">
        <f t="shared" si="2"/>
        <v>358474.05</v>
      </c>
      <c r="F15" s="3">
        <f t="shared" si="2"/>
        <v>158544.05000000002</v>
      </c>
      <c r="G15" s="3">
        <f t="shared" si="2"/>
        <v>156502.08000000002</v>
      </c>
      <c r="H15" s="3">
        <f t="shared" si="2"/>
        <v>10202</v>
      </c>
      <c r="I15" s="3">
        <f t="shared" si="2"/>
        <v>15749.73</v>
      </c>
      <c r="J15" s="3">
        <f t="shared" si="2"/>
        <v>67599.790000000008</v>
      </c>
      <c r="K15" s="3">
        <f t="shared" si="2"/>
        <v>0</v>
      </c>
      <c r="L15" s="3">
        <f t="shared" si="2"/>
        <v>363918.36</v>
      </c>
      <c r="M15" s="3">
        <f t="shared" ref="M15:M33" si="3">M44</f>
        <v>4139</v>
      </c>
      <c r="N15" s="3">
        <f t="shared" si="1"/>
        <v>-47227.57</v>
      </c>
      <c r="O15" s="3">
        <f t="shared" ref="O15:O33" si="4">SUM(C15:N15)</f>
        <v>13357390.25</v>
      </c>
    </row>
    <row r="16" spans="1:16" s="19" customFormat="1" ht="13.5" customHeight="1" x14ac:dyDescent="0.2">
      <c r="A16" s="22">
        <v>3</v>
      </c>
      <c r="B16" s="23" t="s">
        <v>19</v>
      </c>
      <c r="C16" s="3">
        <f t="shared" ref="C16:L16" si="5">C45+C164+C284</f>
        <v>9540506.8399999999</v>
      </c>
      <c r="D16" s="3">
        <f t="shared" si="5"/>
        <v>2575410.66</v>
      </c>
      <c r="E16" s="3">
        <f t="shared" si="5"/>
        <v>375180.98</v>
      </c>
      <c r="F16" s="3">
        <f t="shared" si="5"/>
        <v>116182.84</v>
      </c>
      <c r="G16" s="3">
        <f t="shared" si="5"/>
        <v>113921.29000000001</v>
      </c>
      <c r="H16" s="3">
        <f t="shared" si="5"/>
        <v>710692</v>
      </c>
      <c r="I16" s="3">
        <f t="shared" si="5"/>
        <v>16253.849999999999</v>
      </c>
      <c r="J16" s="3">
        <f t="shared" si="5"/>
        <v>69763.53</v>
      </c>
      <c r="K16" s="3">
        <f t="shared" si="5"/>
        <v>0</v>
      </c>
      <c r="L16" s="3">
        <f t="shared" si="5"/>
        <v>375566.6</v>
      </c>
      <c r="M16" s="3">
        <f t="shared" si="3"/>
        <v>2113.46</v>
      </c>
      <c r="N16" s="3">
        <f t="shared" si="1"/>
        <v>-48739.22</v>
      </c>
      <c r="O16" s="3">
        <f t="shared" si="4"/>
        <v>13846852.829999998</v>
      </c>
    </row>
    <row r="17" spans="1:15" s="19" customFormat="1" ht="13.5" customHeight="1" x14ac:dyDescent="0.2">
      <c r="A17" s="22">
        <v>4</v>
      </c>
      <c r="B17" s="23" t="s">
        <v>20</v>
      </c>
      <c r="C17" s="3">
        <f t="shared" ref="C17:L17" si="6">C46+C165+C285</f>
        <v>22459533.989999998</v>
      </c>
      <c r="D17" s="3">
        <f t="shared" si="6"/>
        <v>8415863.0199999996</v>
      </c>
      <c r="E17" s="3">
        <f t="shared" si="6"/>
        <v>324077.40999999997</v>
      </c>
      <c r="F17" s="3">
        <f t="shared" si="6"/>
        <v>1008935.79</v>
      </c>
      <c r="G17" s="3">
        <f t="shared" si="6"/>
        <v>1821000.3000000003</v>
      </c>
      <c r="H17" s="3">
        <f t="shared" si="6"/>
        <v>5044461</v>
      </c>
      <c r="I17" s="3">
        <f t="shared" si="6"/>
        <v>66975.899999999994</v>
      </c>
      <c r="J17" s="3">
        <f t="shared" si="6"/>
        <v>287469.08</v>
      </c>
      <c r="K17" s="3">
        <f t="shared" si="6"/>
        <v>0</v>
      </c>
      <c r="L17" s="3">
        <f t="shared" si="6"/>
        <v>1547567.76</v>
      </c>
      <c r="M17" s="3">
        <f t="shared" si="3"/>
        <v>3647631.02</v>
      </c>
      <c r="N17" s="3">
        <f t="shared" si="1"/>
        <v>-200835.89</v>
      </c>
      <c r="O17" s="3">
        <f t="shared" si="4"/>
        <v>44422679.379999995</v>
      </c>
    </row>
    <row r="18" spans="1:15" s="19" customFormat="1" ht="13.5" customHeight="1" x14ac:dyDescent="0.2">
      <c r="A18" s="22">
        <v>5</v>
      </c>
      <c r="B18" s="23" t="s">
        <v>5</v>
      </c>
      <c r="C18" s="3">
        <f t="shared" ref="C18:L18" si="7">C47+C166+C286</f>
        <v>21202011.619999997</v>
      </c>
      <c r="D18" s="3">
        <f t="shared" si="7"/>
        <v>6219246.5899999999</v>
      </c>
      <c r="E18" s="3">
        <f t="shared" si="7"/>
        <v>225309.95</v>
      </c>
      <c r="F18" s="3">
        <f t="shared" si="7"/>
        <v>711994.3</v>
      </c>
      <c r="G18" s="3">
        <f t="shared" si="7"/>
        <v>739246.68</v>
      </c>
      <c r="H18" s="3">
        <f t="shared" si="7"/>
        <v>4224711</v>
      </c>
      <c r="I18" s="3">
        <f t="shared" si="7"/>
        <v>44764.590000000004</v>
      </c>
      <c r="J18" s="3">
        <f t="shared" si="7"/>
        <v>192135.30000000002</v>
      </c>
      <c r="K18" s="3">
        <f t="shared" si="7"/>
        <v>0</v>
      </c>
      <c r="L18" s="3">
        <f t="shared" si="7"/>
        <v>1034345.71</v>
      </c>
      <c r="M18" s="3">
        <f t="shared" si="3"/>
        <v>279123.93</v>
      </c>
      <c r="N18" s="3">
        <f t="shared" si="1"/>
        <v>-134232.4</v>
      </c>
      <c r="O18" s="3">
        <f t="shared" si="4"/>
        <v>34738657.269999996</v>
      </c>
    </row>
    <row r="19" spans="1:15" s="19" customFormat="1" ht="13.5" customHeight="1" x14ac:dyDescent="0.2">
      <c r="A19" s="22">
        <v>6</v>
      </c>
      <c r="B19" s="23" t="s">
        <v>15</v>
      </c>
      <c r="C19" s="3">
        <f t="shared" ref="C19:L19" si="8">C48+C167+C287</f>
        <v>9216598.0299999993</v>
      </c>
      <c r="D19" s="3">
        <f t="shared" si="8"/>
        <v>1973276.6400000001</v>
      </c>
      <c r="E19" s="3">
        <f t="shared" si="8"/>
        <v>541758.93000000005</v>
      </c>
      <c r="F19" s="3">
        <f t="shared" si="8"/>
        <v>353050.94</v>
      </c>
      <c r="G19" s="3">
        <f t="shared" si="8"/>
        <v>334542.5</v>
      </c>
      <c r="H19" s="3">
        <f t="shared" si="8"/>
        <v>1015527</v>
      </c>
      <c r="I19" s="3">
        <f t="shared" si="8"/>
        <v>23991.06</v>
      </c>
      <c r="J19" s="3">
        <f t="shared" si="8"/>
        <v>102972.63</v>
      </c>
      <c r="K19" s="3">
        <f t="shared" si="8"/>
        <v>0</v>
      </c>
      <c r="L19" s="3">
        <f t="shared" si="8"/>
        <v>554345.29</v>
      </c>
      <c r="M19" s="3">
        <f t="shared" si="3"/>
        <v>269.27</v>
      </c>
      <c r="N19" s="3">
        <f t="shared" si="1"/>
        <v>-71940.39</v>
      </c>
      <c r="O19" s="3">
        <f t="shared" si="4"/>
        <v>14044391.899999999</v>
      </c>
    </row>
    <row r="20" spans="1:15" s="19" customFormat="1" ht="13.5" customHeight="1" x14ac:dyDescent="0.2">
      <c r="A20" s="22">
        <v>7</v>
      </c>
      <c r="B20" s="23" t="s">
        <v>16</v>
      </c>
      <c r="C20" s="3">
        <f t="shared" ref="C20:L20" si="9">C49+C168+C288</f>
        <v>7860455.4700000007</v>
      </c>
      <c r="D20" s="3">
        <f t="shared" si="9"/>
        <v>1711315.5299999998</v>
      </c>
      <c r="E20" s="3">
        <f t="shared" si="9"/>
        <v>532914.10000000009</v>
      </c>
      <c r="F20" s="3">
        <f t="shared" si="9"/>
        <v>118666.66999999998</v>
      </c>
      <c r="G20" s="3">
        <f t="shared" si="9"/>
        <v>115314.85</v>
      </c>
      <c r="H20" s="3">
        <f t="shared" si="9"/>
        <v>334446</v>
      </c>
      <c r="I20" s="3">
        <f t="shared" si="9"/>
        <v>17286.12</v>
      </c>
      <c r="J20" s="3">
        <f t="shared" si="9"/>
        <v>74194.22</v>
      </c>
      <c r="K20" s="3">
        <f t="shared" si="9"/>
        <v>0</v>
      </c>
      <c r="L20" s="3">
        <f t="shared" si="9"/>
        <v>399418.93</v>
      </c>
      <c r="M20" s="3">
        <f t="shared" si="3"/>
        <v>73.19</v>
      </c>
      <c r="N20" s="3">
        <f t="shared" si="1"/>
        <v>-51834.66</v>
      </c>
      <c r="O20" s="3">
        <f t="shared" si="4"/>
        <v>11112250.419999998</v>
      </c>
    </row>
    <row r="21" spans="1:15" s="19" customFormat="1" ht="13.5" customHeight="1" x14ac:dyDescent="0.2">
      <c r="A21" s="22">
        <v>8</v>
      </c>
      <c r="B21" s="23" t="s">
        <v>6</v>
      </c>
      <c r="C21" s="3">
        <f t="shared" ref="C21:L21" si="10">C50+C169+C289</f>
        <v>12234797.280000001</v>
      </c>
      <c r="D21" s="3">
        <f t="shared" si="10"/>
        <v>3696328.8600000003</v>
      </c>
      <c r="E21" s="3">
        <f t="shared" si="10"/>
        <v>296560.09999999998</v>
      </c>
      <c r="F21" s="3">
        <f t="shared" si="10"/>
        <v>289309.14</v>
      </c>
      <c r="G21" s="3">
        <f t="shared" si="10"/>
        <v>287875.92</v>
      </c>
      <c r="H21" s="3">
        <f t="shared" si="10"/>
        <v>1806698</v>
      </c>
      <c r="I21" s="3">
        <f t="shared" si="10"/>
        <v>20813.939999999999</v>
      </c>
      <c r="J21" s="3">
        <f t="shared" si="10"/>
        <v>89336.08</v>
      </c>
      <c r="K21" s="3">
        <f t="shared" si="10"/>
        <v>0</v>
      </c>
      <c r="L21" s="3">
        <f t="shared" si="10"/>
        <v>480933.95999999996</v>
      </c>
      <c r="M21" s="3">
        <f t="shared" si="3"/>
        <v>20913.86</v>
      </c>
      <c r="N21" s="3">
        <f t="shared" si="1"/>
        <v>-62413.289999999994</v>
      </c>
      <c r="O21" s="3">
        <f t="shared" si="4"/>
        <v>19161153.850000001</v>
      </c>
    </row>
    <row r="22" spans="1:15" s="19" customFormat="1" ht="13.5" customHeight="1" x14ac:dyDescent="0.2">
      <c r="A22" s="22">
        <v>9</v>
      </c>
      <c r="B22" s="23" t="s">
        <v>7</v>
      </c>
      <c r="C22" s="3">
        <f t="shared" ref="C22:L22" si="11">C51+C170+C290</f>
        <v>11266823.32</v>
      </c>
      <c r="D22" s="3">
        <f t="shared" si="11"/>
        <v>3156089.08</v>
      </c>
      <c r="E22" s="3">
        <f t="shared" si="11"/>
        <v>324077.40999999997</v>
      </c>
      <c r="F22" s="3">
        <f t="shared" si="11"/>
        <v>181183.97</v>
      </c>
      <c r="G22" s="3">
        <f t="shared" si="11"/>
        <v>176816.11</v>
      </c>
      <c r="H22" s="3">
        <f t="shared" si="11"/>
        <v>1954806</v>
      </c>
      <c r="I22" s="3">
        <f t="shared" si="11"/>
        <v>20063.550000000003</v>
      </c>
      <c r="J22" s="3">
        <f t="shared" si="11"/>
        <v>86115.260000000009</v>
      </c>
      <c r="K22" s="3">
        <f t="shared" si="11"/>
        <v>0</v>
      </c>
      <c r="L22" s="3">
        <f t="shared" si="11"/>
        <v>463594.91</v>
      </c>
      <c r="M22" s="3">
        <f t="shared" si="3"/>
        <v>4979.66</v>
      </c>
      <c r="N22" s="3">
        <f t="shared" si="1"/>
        <v>-60163.119999999995</v>
      </c>
      <c r="O22" s="3">
        <f t="shared" si="4"/>
        <v>17574386.150000002</v>
      </c>
    </row>
    <row r="23" spans="1:15" s="19" customFormat="1" ht="13.5" customHeight="1" x14ac:dyDescent="0.2">
      <c r="A23" s="22">
        <v>10</v>
      </c>
      <c r="B23" s="23" t="s">
        <v>14</v>
      </c>
      <c r="C23" s="3">
        <f t="shared" ref="C23:L23" si="12">C52+C171+C291</f>
        <v>7323679.79</v>
      </c>
      <c r="D23" s="3">
        <f t="shared" si="12"/>
        <v>1795843.2199999997</v>
      </c>
      <c r="E23" s="3">
        <f t="shared" si="12"/>
        <v>512767.5</v>
      </c>
      <c r="F23" s="3">
        <f t="shared" si="12"/>
        <v>135571.88</v>
      </c>
      <c r="G23" s="3">
        <f t="shared" si="12"/>
        <v>132402.69</v>
      </c>
      <c r="H23" s="3">
        <f t="shared" si="12"/>
        <v>-21222</v>
      </c>
      <c r="I23" s="3">
        <f t="shared" si="12"/>
        <v>14909.49</v>
      </c>
      <c r="J23" s="3">
        <f t="shared" si="12"/>
        <v>63993.47</v>
      </c>
      <c r="K23" s="3">
        <f t="shared" si="12"/>
        <v>0</v>
      </c>
      <c r="L23" s="3">
        <f t="shared" si="12"/>
        <v>344503.92</v>
      </c>
      <c r="M23" s="3">
        <f t="shared" si="3"/>
        <v>462.3</v>
      </c>
      <c r="N23" s="3">
        <f t="shared" si="1"/>
        <v>-44708.06</v>
      </c>
      <c r="O23" s="3">
        <f t="shared" si="4"/>
        <v>10258204.200000001</v>
      </c>
    </row>
    <row r="24" spans="1:15" s="19" customFormat="1" ht="13.5" customHeight="1" x14ac:dyDescent="0.2">
      <c r="A24" s="22">
        <v>11</v>
      </c>
      <c r="B24" s="23" t="s">
        <v>8</v>
      </c>
      <c r="C24" s="3">
        <f t="shared" ref="C24:L24" si="13">C53+C172+C292</f>
        <v>11929971.52</v>
      </c>
      <c r="D24" s="3">
        <f t="shared" si="13"/>
        <v>4146591.3499999996</v>
      </c>
      <c r="E24" s="3">
        <f t="shared" si="13"/>
        <v>321129.13</v>
      </c>
      <c r="F24" s="3">
        <f t="shared" si="13"/>
        <v>359652.62</v>
      </c>
      <c r="G24" s="3">
        <f t="shared" si="13"/>
        <v>353608.91</v>
      </c>
      <c r="H24" s="3">
        <f t="shared" si="13"/>
        <v>47812</v>
      </c>
      <c r="I24" s="3">
        <f t="shared" si="13"/>
        <v>22355.22</v>
      </c>
      <c r="J24" s="3">
        <f t="shared" si="13"/>
        <v>95951.430000000008</v>
      </c>
      <c r="K24" s="3">
        <f t="shared" si="13"/>
        <v>0</v>
      </c>
      <c r="L24" s="3">
        <f t="shared" si="13"/>
        <v>516547.19000000006</v>
      </c>
      <c r="M24" s="3">
        <f t="shared" si="3"/>
        <v>5085</v>
      </c>
      <c r="N24" s="3">
        <f t="shared" si="1"/>
        <v>-67035</v>
      </c>
      <c r="O24" s="3">
        <f t="shared" si="4"/>
        <v>17731669.369999997</v>
      </c>
    </row>
    <row r="25" spans="1:15" s="19" customFormat="1" ht="13.5" customHeight="1" x14ac:dyDescent="0.2">
      <c r="A25" s="22">
        <v>12</v>
      </c>
      <c r="B25" s="23" t="s">
        <v>9</v>
      </c>
      <c r="C25" s="3">
        <f t="shared" ref="C25:L25" si="14">C54+C173+C293</f>
        <v>12727453.75</v>
      </c>
      <c r="D25" s="3">
        <f t="shared" si="14"/>
        <v>3729352.59</v>
      </c>
      <c r="E25" s="3">
        <f t="shared" si="14"/>
        <v>285258.34999999998</v>
      </c>
      <c r="F25" s="3">
        <f t="shared" si="14"/>
        <v>236079.01999999996</v>
      </c>
      <c r="G25" s="3">
        <f t="shared" si="14"/>
        <v>230866.44</v>
      </c>
      <c r="H25" s="3">
        <f t="shared" si="14"/>
        <v>1171846</v>
      </c>
      <c r="I25" s="3">
        <f t="shared" si="14"/>
        <v>21368.670000000002</v>
      </c>
      <c r="J25" s="3">
        <f t="shared" si="14"/>
        <v>91717.09</v>
      </c>
      <c r="K25" s="3">
        <f t="shared" si="14"/>
        <v>0</v>
      </c>
      <c r="L25" s="3">
        <f t="shared" si="14"/>
        <v>493751.96</v>
      </c>
      <c r="M25" s="3">
        <f t="shared" si="3"/>
        <v>4955.1000000000004</v>
      </c>
      <c r="N25" s="3">
        <f t="shared" si="1"/>
        <v>-64076.75</v>
      </c>
      <c r="O25" s="3">
        <f t="shared" si="4"/>
        <v>18928572.220000006</v>
      </c>
    </row>
    <row r="26" spans="1:15" s="19" customFormat="1" ht="13.5" customHeight="1" x14ac:dyDescent="0.2">
      <c r="A26" s="22">
        <v>13</v>
      </c>
      <c r="B26" s="23" t="s">
        <v>10</v>
      </c>
      <c r="C26" s="3">
        <f t="shared" ref="C26:L26" si="15">C55+C174+C294</f>
        <v>16119539.380000001</v>
      </c>
      <c r="D26" s="3">
        <f t="shared" si="15"/>
        <v>5317797.63</v>
      </c>
      <c r="E26" s="3">
        <f t="shared" si="15"/>
        <v>223835.81</v>
      </c>
      <c r="F26" s="3">
        <f t="shared" si="15"/>
        <v>420820.28</v>
      </c>
      <c r="G26" s="3">
        <f t="shared" si="15"/>
        <v>415309.13999999996</v>
      </c>
      <c r="H26" s="3">
        <f t="shared" si="15"/>
        <v>3249120</v>
      </c>
      <c r="I26" s="3">
        <f t="shared" si="15"/>
        <v>22162.260000000002</v>
      </c>
      <c r="J26" s="3">
        <f t="shared" si="15"/>
        <v>95123.16</v>
      </c>
      <c r="K26" s="3">
        <f t="shared" si="15"/>
        <v>0</v>
      </c>
      <c r="L26" s="3">
        <f t="shared" si="15"/>
        <v>512088.26</v>
      </c>
      <c r="M26" s="3">
        <f t="shared" si="3"/>
        <v>12991.31</v>
      </c>
      <c r="N26" s="3">
        <f t="shared" si="1"/>
        <v>-66456.34</v>
      </c>
      <c r="O26" s="3">
        <f t="shared" si="4"/>
        <v>26322330.890000004</v>
      </c>
    </row>
    <row r="27" spans="1:15" s="19" customFormat="1" ht="13.5" customHeight="1" x14ac:dyDescent="0.2">
      <c r="A27" s="22">
        <v>14</v>
      </c>
      <c r="B27" s="23" t="s">
        <v>25</v>
      </c>
      <c r="C27" s="3">
        <f t="shared" ref="C27:L27" si="16">C56+C175+C295</f>
        <v>8905478.7400000002</v>
      </c>
      <c r="D27" s="3">
        <f t="shared" si="16"/>
        <v>2322924.61</v>
      </c>
      <c r="E27" s="3">
        <f t="shared" si="16"/>
        <v>403681.04000000004</v>
      </c>
      <c r="F27" s="3">
        <f t="shared" si="16"/>
        <v>79756.490000000005</v>
      </c>
      <c r="G27" s="3">
        <f t="shared" si="16"/>
        <v>78166.420000000013</v>
      </c>
      <c r="H27" s="3">
        <f t="shared" si="16"/>
        <v>652361</v>
      </c>
      <c r="I27" s="3">
        <f t="shared" si="16"/>
        <v>16762.739999999998</v>
      </c>
      <c r="J27" s="3">
        <f t="shared" si="16"/>
        <v>71947.8</v>
      </c>
      <c r="K27" s="3">
        <f t="shared" si="16"/>
        <v>0</v>
      </c>
      <c r="L27" s="3">
        <f t="shared" si="16"/>
        <v>387325.51</v>
      </c>
      <c r="M27" s="3">
        <f t="shared" si="3"/>
        <v>963.66</v>
      </c>
      <c r="N27" s="3">
        <f t="shared" si="1"/>
        <v>-50265.240000000005</v>
      </c>
      <c r="O27" s="3">
        <f t="shared" si="4"/>
        <v>12869102.770000001</v>
      </c>
    </row>
    <row r="28" spans="1:15" s="19" customFormat="1" ht="13.5" customHeight="1" x14ac:dyDescent="0.2">
      <c r="A28" s="22">
        <v>15</v>
      </c>
      <c r="B28" s="23" t="s">
        <v>24</v>
      </c>
      <c r="C28" s="3">
        <f t="shared" ref="C28:L28" si="17">C57+C176+C296</f>
        <v>10594879.4</v>
      </c>
      <c r="D28" s="3">
        <f t="shared" si="17"/>
        <v>3182602.05</v>
      </c>
      <c r="E28" s="3">
        <f t="shared" si="17"/>
        <v>324077.40999999997</v>
      </c>
      <c r="F28" s="3">
        <f t="shared" si="17"/>
        <v>243594.43</v>
      </c>
      <c r="G28" s="3">
        <f t="shared" si="17"/>
        <v>238615.45999999996</v>
      </c>
      <c r="H28" s="3">
        <f t="shared" si="17"/>
        <v>637677</v>
      </c>
      <c r="I28" s="3">
        <f t="shared" si="17"/>
        <v>17103.060000000001</v>
      </c>
      <c r="J28" s="3">
        <f t="shared" si="17"/>
        <v>73408.47</v>
      </c>
      <c r="K28" s="3">
        <f t="shared" si="17"/>
        <v>0</v>
      </c>
      <c r="L28" s="3">
        <f t="shared" si="17"/>
        <v>395188.88</v>
      </c>
      <c r="M28" s="3">
        <f t="shared" si="3"/>
        <v>4220.49</v>
      </c>
      <c r="N28" s="3">
        <f t="shared" si="1"/>
        <v>-51285.71</v>
      </c>
      <c r="O28" s="3">
        <f t="shared" si="4"/>
        <v>15660080.940000001</v>
      </c>
    </row>
    <row r="29" spans="1:15" s="19" customFormat="1" ht="13.5" customHeight="1" x14ac:dyDescent="0.2">
      <c r="A29" s="22">
        <v>16</v>
      </c>
      <c r="B29" s="23" t="s">
        <v>23</v>
      </c>
      <c r="C29" s="3">
        <f t="shared" ref="C29:L29" si="18">C58+C177+C297</f>
        <v>28578539.280000001</v>
      </c>
      <c r="D29" s="3">
        <f t="shared" si="18"/>
        <v>11877285.98</v>
      </c>
      <c r="E29" s="3">
        <f t="shared" si="18"/>
        <v>157990.82</v>
      </c>
      <c r="F29" s="3">
        <f t="shared" si="18"/>
        <v>946516.87</v>
      </c>
      <c r="G29" s="3">
        <f t="shared" si="18"/>
        <v>952230.14999999991</v>
      </c>
      <c r="H29" s="3">
        <f t="shared" si="18"/>
        <v>4256859</v>
      </c>
      <c r="I29" s="3">
        <f t="shared" si="18"/>
        <v>39388.11</v>
      </c>
      <c r="J29" s="3">
        <f t="shared" si="18"/>
        <v>169058.78</v>
      </c>
      <c r="K29" s="3">
        <f t="shared" si="18"/>
        <v>0</v>
      </c>
      <c r="L29" s="3">
        <f t="shared" si="18"/>
        <v>910115</v>
      </c>
      <c r="M29" s="3">
        <f t="shared" si="3"/>
        <v>100730.45</v>
      </c>
      <c r="N29" s="3">
        <f t="shared" si="1"/>
        <v>-118110.34</v>
      </c>
      <c r="O29" s="3">
        <f t="shared" si="4"/>
        <v>47870604.100000001</v>
      </c>
    </row>
    <row r="30" spans="1:15" s="19" customFormat="1" ht="13.5" customHeight="1" x14ac:dyDescent="0.2">
      <c r="A30" s="22">
        <v>17</v>
      </c>
      <c r="B30" s="23" t="s">
        <v>11</v>
      </c>
      <c r="C30" s="3">
        <f t="shared" ref="C30:L30" si="19">C59+C178+C298</f>
        <v>13698708.789999999</v>
      </c>
      <c r="D30" s="3">
        <f t="shared" si="19"/>
        <v>4029333.66</v>
      </c>
      <c r="E30" s="3">
        <f t="shared" si="19"/>
        <v>274939.36</v>
      </c>
      <c r="F30" s="3">
        <f t="shared" si="19"/>
        <v>414655.4</v>
      </c>
      <c r="G30" s="3">
        <f t="shared" si="19"/>
        <v>410403.97000000003</v>
      </c>
      <c r="H30" s="3">
        <f t="shared" si="19"/>
        <v>26460</v>
      </c>
      <c r="I30" s="3">
        <f t="shared" si="19"/>
        <v>23644.35</v>
      </c>
      <c r="J30" s="3">
        <f t="shared" si="19"/>
        <v>101484.48000000001</v>
      </c>
      <c r="K30" s="3">
        <f t="shared" si="19"/>
        <v>0</v>
      </c>
      <c r="L30" s="3">
        <f t="shared" si="19"/>
        <v>546333.92999999993</v>
      </c>
      <c r="M30" s="3">
        <f t="shared" si="3"/>
        <v>10893.05</v>
      </c>
      <c r="N30" s="3">
        <f t="shared" si="1"/>
        <v>-70900.590000000011</v>
      </c>
      <c r="O30" s="3">
        <f t="shared" si="4"/>
        <v>19465956.399999999</v>
      </c>
    </row>
    <row r="31" spans="1:15" s="19" customFormat="1" ht="13.5" customHeight="1" x14ac:dyDescent="0.2">
      <c r="A31" s="22">
        <v>18</v>
      </c>
      <c r="B31" s="23" t="s">
        <v>2</v>
      </c>
      <c r="C31" s="3">
        <f t="shared" ref="C31:L31" si="20">C60+C179+C299</f>
        <v>122459590.44000001</v>
      </c>
      <c r="D31" s="3">
        <f t="shared" si="20"/>
        <v>47870140.049999997</v>
      </c>
      <c r="E31" s="3">
        <f t="shared" si="20"/>
        <v>92637.219999999987</v>
      </c>
      <c r="F31" s="3">
        <f t="shared" si="20"/>
        <v>3812673.2600000002</v>
      </c>
      <c r="G31" s="3">
        <f t="shared" si="20"/>
        <v>5697074.9399999995</v>
      </c>
      <c r="H31" s="3">
        <f t="shared" si="20"/>
        <v>1264702</v>
      </c>
      <c r="I31" s="3">
        <f t="shared" si="20"/>
        <v>138705.38999999998</v>
      </c>
      <c r="J31" s="3">
        <f t="shared" si="20"/>
        <v>595341.09</v>
      </c>
      <c r="K31" s="3">
        <f t="shared" si="20"/>
        <v>0</v>
      </c>
      <c r="L31" s="3">
        <f t="shared" si="20"/>
        <v>3204973.12</v>
      </c>
      <c r="M31" s="3">
        <f t="shared" si="3"/>
        <v>7382536.5499999998</v>
      </c>
      <c r="N31" s="3">
        <f t="shared" si="1"/>
        <v>-415925.98</v>
      </c>
      <c r="O31" s="3">
        <f t="shared" si="4"/>
        <v>192102448.08000001</v>
      </c>
    </row>
    <row r="32" spans="1:15" s="19" customFormat="1" ht="13.5" customHeight="1" x14ac:dyDescent="0.2">
      <c r="A32" s="22">
        <v>19</v>
      </c>
      <c r="B32" s="23" t="s">
        <v>12</v>
      </c>
      <c r="C32" s="3">
        <f t="shared" ref="C32:L32" si="21">C61+C180+C300</f>
        <v>14073879.800000001</v>
      </c>
      <c r="D32" s="3">
        <f t="shared" si="21"/>
        <v>5089075.09</v>
      </c>
      <c r="E32" s="3">
        <f t="shared" si="21"/>
        <v>259706.57</v>
      </c>
      <c r="F32" s="3">
        <f t="shared" si="21"/>
        <v>318538.44</v>
      </c>
      <c r="G32" s="3">
        <f t="shared" si="21"/>
        <v>313153.73</v>
      </c>
      <c r="H32" s="3">
        <f t="shared" si="21"/>
        <v>2699227</v>
      </c>
      <c r="I32" s="3">
        <f t="shared" si="21"/>
        <v>22331.97</v>
      </c>
      <c r="J32" s="3">
        <f t="shared" si="21"/>
        <v>95851.61</v>
      </c>
      <c r="K32" s="3">
        <f t="shared" si="21"/>
        <v>0</v>
      </c>
      <c r="L32" s="3">
        <f t="shared" si="21"/>
        <v>516009.85</v>
      </c>
      <c r="M32" s="3">
        <f t="shared" si="3"/>
        <v>5628.1</v>
      </c>
      <c r="N32" s="3">
        <f t="shared" si="1"/>
        <v>-66965.27</v>
      </c>
      <c r="O32" s="3">
        <f t="shared" si="4"/>
        <v>23326436.890000004</v>
      </c>
    </row>
    <row r="33" spans="1:30" s="19" customFormat="1" ht="13.5" customHeight="1" x14ac:dyDescent="0.2">
      <c r="A33" s="22">
        <v>20</v>
      </c>
      <c r="B33" s="23" t="s">
        <v>13</v>
      </c>
      <c r="C33" s="3">
        <f t="shared" ref="C33:L33" si="22">C62+C181+C301</f>
        <v>14833239.59</v>
      </c>
      <c r="D33" s="3">
        <f t="shared" si="22"/>
        <v>4332596.17</v>
      </c>
      <c r="E33" s="3">
        <f t="shared" si="22"/>
        <v>300491.19999999995</v>
      </c>
      <c r="F33" s="3">
        <f t="shared" si="22"/>
        <v>494478.99</v>
      </c>
      <c r="G33" s="3">
        <f t="shared" si="22"/>
        <v>513970.85</v>
      </c>
      <c r="H33" s="3">
        <f t="shared" si="22"/>
        <v>3674205</v>
      </c>
      <c r="I33" s="3">
        <f t="shared" si="22"/>
        <v>32053.620000000003</v>
      </c>
      <c r="J33" s="3">
        <f t="shared" si="22"/>
        <v>137578.29999999999</v>
      </c>
      <c r="K33" s="3">
        <f t="shared" si="22"/>
        <v>0</v>
      </c>
      <c r="L33" s="3">
        <f t="shared" si="22"/>
        <v>740642.08</v>
      </c>
      <c r="M33" s="3">
        <f t="shared" si="3"/>
        <v>179017.61</v>
      </c>
      <c r="N33" s="3">
        <f t="shared" si="1"/>
        <v>-96116.98000000001</v>
      </c>
      <c r="O33" s="3">
        <f t="shared" si="4"/>
        <v>25142156.429999996</v>
      </c>
    </row>
    <row r="34" spans="1:30" s="19" customFormat="1" ht="13.5" customHeight="1" x14ac:dyDescent="0.2">
      <c r="A34" s="64" t="s">
        <v>0</v>
      </c>
      <c r="B34" s="65"/>
      <c r="C34" s="15">
        <f>SUM(C14:C33)</f>
        <v>378307434.61000001</v>
      </c>
      <c r="D34" s="15">
        <f t="shared" ref="D34:N34" si="23">SUM(D14:D33)</f>
        <v>128447333</v>
      </c>
      <c r="E34" s="15">
        <f t="shared" si="23"/>
        <v>6402927.3800000008</v>
      </c>
      <c r="F34" s="15">
        <f t="shared" si="23"/>
        <v>10788237.91</v>
      </c>
      <c r="G34" s="15">
        <f t="shared" si="23"/>
        <v>13467912.310000001</v>
      </c>
      <c r="H34" s="15">
        <f t="shared" si="23"/>
        <v>34930479</v>
      </c>
      <c r="I34" s="15">
        <f t="shared" si="23"/>
        <v>619481.24999999988</v>
      </c>
      <c r="J34" s="15">
        <f t="shared" si="23"/>
        <v>2658891.9099999997</v>
      </c>
      <c r="K34" s="15">
        <f t="shared" si="23"/>
        <v>0</v>
      </c>
      <c r="L34" s="15">
        <f t="shared" si="23"/>
        <v>14313941</v>
      </c>
      <c r="M34" s="15">
        <f t="shared" si="23"/>
        <v>11692082.93</v>
      </c>
      <c r="N34" s="15">
        <f t="shared" si="23"/>
        <v>-1857594.4400000002</v>
      </c>
      <c r="O34" s="15">
        <f>SUM(O14:O33)</f>
        <v>599771126.8599999</v>
      </c>
    </row>
    <row r="35" spans="1:30" s="19" customFormat="1" ht="13.5" customHeight="1" x14ac:dyDescent="0.2">
      <c r="A35" s="26" t="s">
        <v>39</v>
      </c>
      <c r="P35" s="27"/>
    </row>
    <row r="36" spans="1:30" s="19" customFormat="1" ht="13.5" customHeight="1" x14ac:dyDescent="0.2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34"/>
      <c r="N36" s="25"/>
    </row>
    <row r="37" spans="1:30" s="19" customFormat="1" ht="13.5" customHeight="1" x14ac:dyDescent="0.2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34"/>
      <c r="N37" s="25"/>
    </row>
    <row r="38" spans="1:30" ht="13.5" customHeight="1" x14ac:dyDescent="0.2">
      <c r="A38" s="59" t="s">
        <v>42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</row>
    <row r="39" spans="1:30" ht="13.5" customHeight="1" x14ac:dyDescent="0.2">
      <c r="N39" s="7"/>
    </row>
    <row r="40" spans="1:30" ht="21.95" customHeight="1" x14ac:dyDescent="0.2">
      <c r="A40" s="66" t="s">
        <v>1</v>
      </c>
      <c r="B40" s="66" t="s">
        <v>37</v>
      </c>
      <c r="C40" s="61" t="s">
        <v>28</v>
      </c>
      <c r="D40" s="61" t="s">
        <v>29</v>
      </c>
      <c r="E40" s="61" t="s">
        <v>27</v>
      </c>
      <c r="F40" s="61" t="s">
        <v>30</v>
      </c>
      <c r="G40" s="61" t="s">
        <v>31</v>
      </c>
      <c r="H40" s="69" t="s">
        <v>32</v>
      </c>
      <c r="I40" s="61" t="s">
        <v>33</v>
      </c>
      <c r="J40" s="61" t="s">
        <v>34</v>
      </c>
      <c r="K40" s="61" t="s">
        <v>35</v>
      </c>
      <c r="L40" s="61" t="s">
        <v>38</v>
      </c>
      <c r="M40" s="61" t="s">
        <v>43</v>
      </c>
      <c r="N40" s="61" t="s">
        <v>44</v>
      </c>
      <c r="O40" s="61" t="s">
        <v>36</v>
      </c>
    </row>
    <row r="41" spans="1:30" ht="21.95" customHeight="1" x14ac:dyDescent="0.2">
      <c r="A41" s="67"/>
      <c r="B41" s="67"/>
      <c r="C41" s="62"/>
      <c r="D41" s="62"/>
      <c r="E41" s="62"/>
      <c r="F41" s="62"/>
      <c r="G41" s="62"/>
      <c r="H41" s="70"/>
      <c r="I41" s="62"/>
      <c r="J41" s="62"/>
      <c r="K41" s="62"/>
      <c r="L41" s="62"/>
      <c r="M41" s="62"/>
      <c r="N41" s="62"/>
      <c r="O41" s="62"/>
    </row>
    <row r="42" spans="1:30" ht="21.95" customHeight="1" x14ac:dyDescent="0.2">
      <c r="A42" s="68"/>
      <c r="B42" s="68"/>
      <c r="C42" s="63"/>
      <c r="D42" s="63"/>
      <c r="E42" s="63"/>
      <c r="F42" s="63"/>
      <c r="G42" s="63"/>
      <c r="H42" s="71"/>
      <c r="I42" s="63"/>
      <c r="J42" s="63"/>
      <c r="K42" s="63"/>
      <c r="L42" s="63"/>
      <c r="M42" s="63"/>
      <c r="N42" s="63"/>
      <c r="O42" s="63"/>
    </row>
    <row r="43" spans="1:30" ht="13.5" customHeight="1" x14ac:dyDescent="0.2">
      <c r="A43" s="22">
        <v>1</v>
      </c>
      <c r="B43" s="23" t="s">
        <v>3</v>
      </c>
      <c r="C43" s="3">
        <v>6172268.2599999998</v>
      </c>
      <c r="D43" s="3">
        <v>1670959.6</v>
      </c>
      <c r="E43" s="3">
        <v>61343.17</v>
      </c>
      <c r="F43" s="3">
        <v>111768.77</v>
      </c>
      <c r="G43" s="3">
        <v>138790.68</v>
      </c>
      <c r="H43" s="3">
        <v>481621</v>
      </c>
      <c r="I43" s="3">
        <v>7599.21</v>
      </c>
      <c r="J43" s="3">
        <v>34826.94</v>
      </c>
      <c r="K43" s="3">
        <v>0</v>
      </c>
      <c r="L43" s="3">
        <v>99054.54</v>
      </c>
      <c r="M43" s="3">
        <v>25355.919999999998</v>
      </c>
      <c r="N43" s="3">
        <v>-18939.71</v>
      </c>
      <c r="O43" s="3">
        <f t="shared" ref="O43:O62" si="24">SUM(C43:N43)</f>
        <v>8784648.3799999971</v>
      </c>
      <c r="P43" s="8"/>
      <c r="Q43" s="8"/>
      <c r="R43" s="8"/>
      <c r="S43" s="9"/>
      <c r="T43" s="9"/>
      <c r="U43" s="9"/>
      <c r="V43" s="9"/>
      <c r="W43" s="8"/>
      <c r="X43" s="8"/>
      <c r="Y43" s="8"/>
      <c r="Z43" s="8"/>
      <c r="AA43" s="8"/>
      <c r="AB43" s="8"/>
      <c r="AC43" s="8"/>
      <c r="AD43" s="8"/>
    </row>
    <row r="44" spans="1:30" ht="13.5" customHeight="1" x14ac:dyDescent="0.2">
      <c r="A44" s="22">
        <v>2</v>
      </c>
      <c r="B44" s="23" t="s">
        <v>4</v>
      </c>
      <c r="C44" s="3">
        <v>4237680.71</v>
      </c>
      <c r="D44" s="3">
        <v>1060497.8700000001</v>
      </c>
      <c r="E44" s="3">
        <v>89990.74</v>
      </c>
      <c r="F44" s="3">
        <v>45626.15</v>
      </c>
      <c r="G44" s="3">
        <v>56657.02</v>
      </c>
      <c r="H44" s="3">
        <v>3996</v>
      </c>
      <c r="I44" s="3">
        <v>5249.91</v>
      </c>
      <c r="J44" s="3">
        <v>24060.15</v>
      </c>
      <c r="K44" s="3">
        <v>0</v>
      </c>
      <c r="L44" s="3">
        <v>68431.73</v>
      </c>
      <c r="M44" s="3">
        <v>4139</v>
      </c>
      <c r="N44" s="3">
        <v>-13084.48</v>
      </c>
      <c r="O44" s="3">
        <f t="shared" si="24"/>
        <v>5583244.8000000007</v>
      </c>
      <c r="P44" s="8"/>
      <c r="Q44" s="8"/>
      <c r="R44" s="8"/>
      <c r="S44" s="9"/>
      <c r="T44" s="9"/>
      <c r="U44" s="9"/>
      <c r="V44" s="9"/>
      <c r="W44" s="8"/>
      <c r="X44" s="8"/>
      <c r="Y44" s="8"/>
      <c r="Z44" s="8"/>
      <c r="AA44" s="8"/>
      <c r="AB44" s="8"/>
      <c r="AC44" s="8"/>
      <c r="AD44" s="8"/>
    </row>
    <row r="45" spans="1:30" ht="13.5" customHeight="1" x14ac:dyDescent="0.2">
      <c r="A45" s="22">
        <v>3</v>
      </c>
      <c r="B45" s="23" t="s">
        <v>19</v>
      </c>
      <c r="C45" s="3">
        <v>4185827.03</v>
      </c>
      <c r="D45" s="3">
        <v>975000.02</v>
      </c>
      <c r="E45" s="3">
        <v>95284.31</v>
      </c>
      <c r="F45" s="3">
        <v>33377.519999999997</v>
      </c>
      <c r="G45" s="3">
        <v>41447.08</v>
      </c>
      <c r="H45" s="3">
        <v>363880</v>
      </c>
      <c r="I45" s="3">
        <v>5417.95</v>
      </c>
      <c r="J45" s="3">
        <v>24830.27</v>
      </c>
      <c r="K45" s="3">
        <v>0</v>
      </c>
      <c r="L45" s="3">
        <v>70622.080000000002</v>
      </c>
      <c r="M45" s="3">
        <v>2113.46</v>
      </c>
      <c r="N45" s="3">
        <v>-13503.28</v>
      </c>
      <c r="O45" s="3">
        <f t="shared" si="24"/>
        <v>5784296.4399999985</v>
      </c>
      <c r="P45" s="8"/>
      <c r="Q45" s="8"/>
      <c r="R45" s="8"/>
      <c r="S45" s="9"/>
      <c r="T45" s="9"/>
      <c r="U45" s="9"/>
      <c r="V45" s="9"/>
      <c r="W45" s="8"/>
      <c r="X45" s="8"/>
      <c r="Y45" s="8"/>
      <c r="Z45" s="8"/>
      <c r="AA45" s="8"/>
      <c r="AB45" s="8"/>
      <c r="AC45" s="8"/>
      <c r="AD45" s="8"/>
    </row>
    <row r="46" spans="1:30" ht="13.5" customHeight="1" x14ac:dyDescent="0.2">
      <c r="A46" s="22">
        <v>4</v>
      </c>
      <c r="B46" s="23" t="s">
        <v>20</v>
      </c>
      <c r="C46" s="3">
        <v>11435754.220000001</v>
      </c>
      <c r="D46" s="3">
        <v>4718664.24</v>
      </c>
      <c r="E46" s="3">
        <v>79092.210000000006</v>
      </c>
      <c r="F46" s="3">
        <v>270082.33</v>
      </c>
      <c r="G46" s="3">
        <v>335379.13</v>
      </c>
      <c r="H46" s="3">
        <v>2440195</v>
      </c>
      <c r="I46" s="3">
        <v>22325.3</v>
      </c>
      <c r="J46" s="3">
        <v>102316.13</v>
      </c>
      <c r="K46" s="3">
        <v>0</v>
      </c>
      <c r="L46" s="3">
        <v>291006.86</v>
      </c>
      <c r="M46" s="3">
        <v>3647631.02</v>
      </c>
      <c r="N46" s="3">
        <v>-55641.919999999998</v>
      </c>
      <c r="O46" s="3">
        <f t="shared" si="24"/>
        <v>23286804.52</v>
      </c>
      <c r="P46" s="8"/>
      <c r="Q46" s="8"/>
      <c r="R46" s="8"/>
      <c r="S46" s="9"/>
      <c r="T46" s="9"/>
      <c r="U46" s="9"/>
      <c r="V46" s="9"/>
      <c r="W46" s="8"/>
      <c r="X46" s="8"/>
      <c r="Y46" s="8"/>
      <c r="Z46" s="8"/>
      <c r="AA46" s="8"/>
      <c r="AB46" s="8"/>
      <c r="AC46" s="8"/>
      <c r="AD46" s="8"/>
    </row>
    <row r="47" spans="1:30" ht="13.5" customHeight="1" x14ac:dyDescent="0.2">
      <c r="A47" s="22">
        <v>5</v>
      </c>
      <c r="B47" s="23" t="s">
        <v>5</v>
      </c>
      <c r="C47" s="3">
        <v>10007194.199999999</v>
      </c>
      <c r="D47" s="3">
        <v>2671857.12</v>
      </c>
      <c r="E47" s="3">
        <v>47797.85</v>
      </c>
      <c r="F47" s="3">
        <v>203021.07</v>
      </c>
      <c r="G47" s="3">
        <v>252104.72</v>
      </c>
      <c r="H47" s="3">
        <v>1302127</v>
      </c>
      <c r="I47" s="3">
        <v>14921.53</v>
      </c>
      <c r="J47" s="3">
        <v>68384.89</v>
      </c>
      <c r="K47" s="3">
        <v>0</v>
      </c>
      <c r="L47" s="3">
        <v>194499.85</v>
      </c>
      <c r="M47" s="3">
        <v>279123.93</v>
      </c>
      <c r="N47" s="3">
        <v>-37189.31</v>
      </c>
      <c r="O47" s="3">
        <f t="shared" si="24"/>
        <v>15003842.85</v>
      </c>
      <c r="P47" s="8"/>
      <c r="Q47" s="8"/>
      <c r="R47" s="8"/>
      <c r="S47" s="9"/>
      <c r="T47" s="9"/>
      <c r="U47" s="9"/>
      <c r="V47" s="9"/>
      <c r="W47" s="8"/>
      <c r="X47" s="8"/>
      <c r="Y47" s="8"/>
      <c r="Z47" s="8"/>
      <c r="AA47" s="8"/>
      <c r="AB47" s="8"/>
      <c r="AC47" s="8"/>
      <c r="AD47" s="8"/>
    </row>
    <row r="48" spans="1:30" ht="13.5" customHeight="1" x14ac:dyDescent="0.2">
      <c r="A48" s="22">
        <v>6</v>
      </c>
      <c r="B48" s="23" t="s">
        <v>15</v>
      </c>
      <c r="C48" s="3">
        <v>4518675.66</v>
      </c>
      <c r="D48" s="3">
        <v>835497.41</v>
      </c>
      <c r="E48" s="3">
        <v>148064.34</v>
      </c>
      <c r="F48" s="3">
        <v>98601.49</v>
      </c>
      <c r="G48" s="3">
        <v>122440</v>
      </c>
      <c r="H48" s="3">
        <v>310145</v>
      </c>
      <c r="I48" s="3">
        <v>7997.02</v>
      </c>
      <c r="J48" s="3">
        <v>36650.07</v>
      </c>
      <c r="K48" s="3">
        <v>0</v>
      </c>
      <c r="L48" s="3">
        <v>104239.88</v>
      </c>
      <c r="M48" s="3">
        <v>269.27</v>
      </c>
      <c r="N48" s="3">
        <v>-19931.169999999998</v>
      </c>
      <c r="O48" s="3">
        <f t="shared" si="24"/>
        <v>6162648.9699999997</v>
      </c>
      <c r="P48" s="8"/>
      <c r="Q48" s="8"/>
      <c r="R48" s="8"/>
      <c r="S48" s="9"/>
      <c r="T48" s="9"/>
      <c r="U48" s="9"/>
      <c r="V48" s="9"/>
      <c r="W48" s="8"/>
      <c r="X48" s="8"/>
      <c r="Y48" s="8"/>
      <c r="Z48" s="8"/>
      <c r="AA48" s="8"/>
      <c r="AB48" s="8"/>
      <c r="AC48" s="8"/>
      <c r="AD48" s="8"/>
    </row>
    <row r="49" spans="1:30" x14ac:dyDescent="0.2">
      <c r="A49" s="22">
        <v>7</v>
      </c>
      <c r="B49" s="23" t="s">
        <v>16</v>
      </c>
      <c r="C49" s="3">
        <v>3640295.32</v>
      </c>
      <c r="D49" s="3">
        <v>652819.16</v>
      </c>
      <c r="E49" s="3">
        <v>145261.87</v>
      </c>
      <c r="F49" s="3">
        <v>33989.949999999997</v>
      </c>
      <c r="G49" s="3">
        <v>42207.58</v>
      </c>
      <c r="H49" s="3">
        <v>345191</v>
      </c>
      <c r="I49" s="3">
        <v>5762.04</v>
      </c>
      <c r="J49" s="3">
        <v>26407.24</v>
      </c>
      <c r="K49" s="3">
        <v>0</v>
      </c>
      <c r="L49" s="3">
        <v>75107.31</v>
      </c>
      <c r="M49" s="3">
        <v>73.19</v>
      </c>
      <c r="N49" s="3">
        <v>-14360.88</v>
      </c>
      <c r="O49" s="3">
        <f t="shared" si="24"/>
        <v>4952753.78</v>
      </c>
      <c r="P49" s="8"/>
      <c r="Q49" s="8"/>
      <c r="R49" s="8"/>
      <c r="S49" s="9"/>
      <c r="T49" s="9"/>
      <c r="U49" s="9"/>
      <c r="V49" s="9"/>
      <c r="W49" s="8"/>
      <c r="X49" s="8"/>
      <c r="Y49" s="8"/>
      <c r="Z49" s="8"/>
      <c r="AA49" s="8"/>
      <c r="AB49" s="8"/>
      <c r="AC49" s="8"/>
      <c r="AD49" s="8"/>
    </row>
    <row r="50" spans="1:30" x14ac:dyDescent="0.2">
      <c r="A50" s="22">
        <v>8</v>
      </c>
      <c r="B50" s="23" t="s">
        <v>6</v>
      </c>
      <c r="C50" s="3">
        <v>5511084.2000000002</v>
      </c>
      <c r="D50" s="3">
        <v>1458008.95</v>
      </c>
      <c r="E50" s="3">
        <v>70373.38</v>
      </c>
      <c r="F50" s="3">
        <v>82984.479999999996</v>
      </c>
      <c r="G50" s="3">
        <v>103047.33</v>
      </c>
      <c r="H50" s="3">
        <v>710497</v>
      </c>
      <c r="I50" s="3">
        <v>6937.98</v>
      </c>
      <c r="J50" s="3">
        <v>31796.54</v>
      </c>
      <c r="K50" s="3">
        <v>0</v>
      </c>
      <c r="L50" s="3">
        <v>90435.51</v>
      </c>
      <c r="M50" s="3">
        <v>20913.86</v>
      </c>
      <c r="N50" s="3">
        <v>-17291.71</v>
      </c>
      <c r="O50" s="3">
        <f t="shared" si="24"/>
        <v>8068787.5200000014</v>
      </c>
      <c r="P50" s="8"/>
      <c r="Q50" s="8"/>
      <c r="R50" s="8"/>
      <c r="S50" s="9"/>
      <c r="T50" s="9"/>
      <c r="U50" s="9"/>
      <c r="V50" s="9"/>
      <c r="W50" s="8"/>
      <c r="X50" s="8"/>
      <c r="Y50" s="8"/>
      <c r="Z50" s="8"/>
      <c r="AA50" s="8"/>
      <c r="AB50" s="8"/>
      <c r="AC50" s="8"/>
      <c r="AD50" s="8"/>
    </row>
    <row r="51" spans="1:30" x14ac:dyDescent="0.2">
      <c r="A51" s="22">
        <v>9</v>
      </c>
      <c r="B51" s="23" t="s">
        <v>7</v>
      </c>
      <c r="C51" s="3">
        <v>5110339.1100000003</v>
      </c>
      <c r="D51" s="3">
        <v>1209456.3700000001</v>
      </c>
      <c r="E51" s="3">
        <v>79092.210000000006</v>
      </c>
      <c r="F51" s="3">
        <v>51750.47</v>
      </c>
      <c r="G51" s="3">
        <v>64261.99</v>
      </c>
      <c r="H51" s="3">
        <v>5100</v>
      </c>
      <c r="I51" s="3">
        <v>6687.85</v>
      </c>
      <c r="J51" s="3">
        <v>30650.19</v>
      </c>
      <c r="K51" s="3">
        <v>0</v>
      </c>
      <c r="L51" s="3">
        <v>87175.05</v>
      </c>
      <c r="M51" s="3">
        <v>4979.66</v>
      </c>
      <c r="N51" s="3">
        <v>-16668.29</v>
      </c>
      <c r="O51" s="3">
        <f t="shared" si="24"/>
        <v>6632824.6100000003</v>
      </c>
      <c r="P51" s="8"/>
      <c r="Q51" s="8"/>
      <c r="R51" s="8"/>
      <c r="S51" s="9"/>
      <c r="T51" s="9"/>
      <c r="U51" s="9"/>
      <c r="V51" s="9"/>
      <c r="W51" s="8"/>
      <c r="X51" s="8"/>
      <c r="Y51" s="8"/>
      <c r="Z51" s="8"/>
      <c r="AA51" s="8"/>
      <c r="AB51" s="8"/>
      <c r="AC51" s="8"/>
      <c r="AD51" s="8"/>
    </row>
    <row r="52" spans="1:30" x14ac:dyDescent="0.2">
      <c r="A52" s="22">
        <v>10</v>
      </c>
      <c r="B52" s="23" t="s">
        <v>14</v>
      </c>
      <c r="C52" s="3">
        <v>3379757.27</v>
      </c>
      <c r="D52" s="3">
        <v>687576.07</v>
      </c>
      <c r="E52" s="3">
        <v>138878.44</v>
      </c>
      <c r="F52" s="3">
        <v>38889.410000000003</v>
      </c>
      <c r="G52" s="3">
        <v>48291.55</v>
      </c>
      <c r="H52" s="3">
        <v>0</v>
      </c>
      <c r="I52" s="3">
        <v>4969.83</v>
      </c>
      <c r="J52" s="3">
        <v>22776.59</v>
      </c>
      <c r="K52" s="3">
        <v>0</v>
      </c>
      <c r="L52" s="3">
        <v>64781.01</v>
      </c>
      <c r="M52" s="3">
        <v>462.3</v>
      </c>
      <c r="N52" s="3">
        <v>-12386.44</v>
      </c>
      <c r="O52" s="3">
        <f t="shared" si="24"/>
        <v>4373996.0299999993</v>
      </c>
      <c r="P52" s="8"/>
      <c r="Q52" s="8"/>
      <c r="R52" s="8"/>
      <c r="S52" s="9"/>
      <c r="T52" s="9"/>
      <c r="U52" s="9"/>
      <c r="V52" s="9"/>
      <c r="W52" s="8"/>
      <c r="X52" s="8"/>
      <c r="Y52" s="8"/>
      <c r="Z52" s="8"/>
      <c r="AA52" s="8"/>
      <c r="AB52" s="8"/>
      <c r="AC52" s="8"/>
      <c r="AD52" s="8"/>
    </row>
    <row r="53" spans="1:30" x14ac:dyDescent="0.2">
      <c r="A53" s="22">
        <v>11</v>
      </c>
      <c r="B53" s="23" t="s">
        <v>8</v>
      </c>
      <c r="C53" s="3">
        <v>5445013.8099999996</v>
      </c>
      <c r="D53" s="3">
        <v>1745764.71</v>
      </c>
      <c r="E53" s="3">
        <v>78158.05</v>
      </c>
      <c r="F53" s="3">
        <v>103807.16</v>
      </c>
      <c r="G53" s="3">
        <v>128904.22</v>
      </c>
      <c r="H53" s="3">
        <v>13869</v>
      </c>
      <c r="I53" s="3">
        <v>7451.74</v>
      </c>
      <c r="J53" s="3">
        <v>34151.08</v>
      </c>
      <c r="K53" s="3">
        <v>0</v>
      </c>
      <c r="L53" s="3">
        <v>97132.27</v>
      </c>
      <c r="M53" s="3">
        <v>5085</v>
      </c>
      <c r="N53" s="3">
        <v>-18572.16</v>
      </c>
      <c r="O53" s="3">
        <f t="shared" si="24"/>
        <v>7640764.879999999</v>
      </c>
      <c r="P53" s="8"/>
      <c r="Q53" s="8"/>
      <c r="R53" s="8"/>
      <c r="S53" s="9"/>
      <c r="T53" s="9"/>
      <c r="U53" s="9"/>
      <c r="V53" s="9"/>
      <c r="W53" s="8"/>
      <c r="X53" s="8"/>
      <c r="Y53" s="8"/>
      <c r="Z53" s="8"/>
      <c r="AA53" s="8"/>
      <c r="AB53" s="8"/>
      <c r="AC53" s="8"/>
      <c r="AD53" s="8"/>
    </row>
    <row r="54" spans="1:30" x14ac:dyDescent="0.2">
      <c r="A54" s="22">
        <v>12</v>
      </c>
      <c r="B54" s="23" t="s">
        <v>9</v>
      </c>
      <c r="C54" s="3">
        <v>5731385.2000000002</v>
      </c>
      <c r="D54" s="3">
        <v>1425978.77</v>
      </c>
      <c r="E54" s="3">
        <v>66792.429999999993</v>
      </c>
      <c r="F54" s="3">
        <v>67673.69</v>
      </c>
      <c r="G54" s="3">
        <v>84034.91</v>
      </c>
      <c r="H54" s="3">
        <v>494983</v>
      </c>
      <c r="I54" s="3">
        <v>7122.89</v>
      </c>
      <c r="J54" s="3">
        <v>32643.99</v>
      </c>
      <c r="K54" s="3">
        <v>0</v>
      </c>
      <c r="L54" s="3">
        <v>92845.83</v>
      </c>
      <c r="M54" s="3">
        <v>4955.1000000000004</v>
      </c>
      <c r="N54" s="3">
        <v>-17752.57</v>
      </c>
      <c r="O54" s="3">
        <f t="shared" si="24"/>
        <v>7990663.2400000002</v>
      </c>
      <c r="P54" s="8"/>
      <c r="Q54" s="8"/>
      <c r="R54" s="8"/>
      <c r="S54" s="9"/>
      <c r="T54" s="9"/>
      <c r="U54" s="9"/>
      <c r="V54" s="9"/>
      <c r="W54" s="8"/>
      <c r="X54" s="8"/>
      <c r="Y54" s="8"/>
      <c r="Z54" s="8"/>
      <c r="AA54" s="8"/>
      <c r="AB54" s="8"/>
      <c r="AC54" s="8"/>
      <c r="AD54" s="8"/>
    </row>
    <row r="55" spans="1:30" x14ac:dyDescent="0.2">
      <c r="A55" s="22">
        <v>13</v>
      </c>
      <c r="B55" s="23" t="s">
        <v>10</v>
      </c>
      <c r="C55" s="3">
        <v>7002408.0899999999</v>
      </c>
      <c r="D55" s="3">
        <v>2051592.73</v>
      </c>
      <c r="E55" s="3">
        <v>47330.77</v>
      </c>
      <c r="F55" s="3">
        <v>120955.24</v>
      </c>
      <c r="G55" s="3">
        <v>150198.14000000001</v>
      </c>
      <c r="H55" s="3">
        <v>1595627</v>
      </c>
      <c r="I55" s="3">
        <v>7387.42</v>
      </c>
      <c r="J55" s="3">
        <v>33856.28</v>
      </c>
      <c r="K55" s="3">
        <v>0</v>
      </c>
      <c r="L55" s="3">
        <v>96293.81</v>
      </c>
      <c r="M55" s="3">
        <v>12991.31</v>
      </c>
      <c r="N55" s="3">
        <v>-18411.84</v>
      </c>
      <c r="O55" s="3">
        <f t="shared" si="24"/>
        <v>11100228.950000001</v>
      </c>
      <c r="P55" s="8"/>
      <c r="Q55" s="8"/>
      <c r="R55" s="8"/>
      <c r="S55" s="9"/>
      <c r="T55" s="9"/>
      <c r="U55" s="9"/>
      <c r="V55" s="9"/>
      <c r="W55" s="8"/>
      <c r="X55" s="8"/>
      <c r="Y55" s="8"/>
      <c r="Z55" s="8"/>
      <c r="AA55" s="8"/>
      <c r="AB55" s="8"/>
      <c r="AC55" s="8"/>
      <c r="AD55" s="8"/>
    </row>
    <row r="56" spans="1:30" x14ac:dyDescent="0.2">
      <c r="A56" s="22">
        <v>14</v>
      </c>
      <c r="B56" s="23" t="s">
        <v>25</v>
      </c>
      <c r="C56" s="3">
        <v>4083265.04</v>
      </c>
      <c r="D56" s="3">
        <v>870441.57</v>
      </c>
      <c r="E56" s="3">
        <v>104314.52</v>
      </c>
      <c r="F56" s="3">
        <v>22966.18</v>
      </c>
      <c r="G56" s="3">
        <v>28518.63</v>
      </c>
      <c r="H56" s="3">
        <v>3984</v>
      </c>
      <c r="I56" s="3">
        <v>5587.58</v>
      </c>
      <c r="J56" s="3">
        <v>25607.7</v>
      </c>
      <c r="K56" s="3">
        <v>0</v>
      </c>
      <c r="L56" s="3">
        <v>72833.240000000005</v>
      </c>
      <c r="M56" s="3">
        <v>963.66</v>
      </c>
      <c r="N56" s="3">
        <v>-13926.07</v>
      </c>
      <c r="O56" s="3">
        <f t="shared" si="24"/>
        <v>5204556.05</v>
      </c>
      <c r="P56" s="8"/>
      <c r="Q56" s="8"/>
      <c r="R56" s="8"/>
      <c r="S56" s="9"/>
      <c r="T56" s="9"/>
      <c r="U56" s="9"/>
      <c r="V56" s="9"/>
      <c r="W56" s="8"/>
      <c r="X56" s="8"/>
      <c r="Y56" s="8"/>
      <c r="Z56" s="8"/>
      <c r="AA56" s="8"/>
      <c r="AB56" s="8"/>
      <c r="AC56" s="8"/>
      <c r="AD56" s="8"/>
    </row>
    <row r="57" spans="1:30" x14ac:dyDescent="0.2">
      <c r="A57" s="22">
        <v>15</v>
      </c>
      <c r="B57" s="23" t="s">
        <v>24</v>
      </c>
      <c r="C57" s="3">
        <v>4711162.53</v>
      </c>
      <c r="D57" s="3">
        <v>1226928.04</v>
      </c>
      <c r="E57" s="3">
        <v>79092.210000000006</v>
      </c>
      <c r="F57" s="3">
        <v>69817.2</v>
      </c>
      <c r="G57" s="3">
        <v>86696.65</v>
      </c>
      <c r="H57" s="3">
        <v>281270</v>
      </c>
      <c r="I57" s="3">
        <v>5701.02</v>
      </c>
      <c r="J57" s="3">
        <v>26127.58</v>
      </c>
      <c r="K57" s="3">
        <v>0</v>
      </c>
      <c r="L57" s="3">
        <v>74311.88</v>
      </c>
      <c r="M57" s="3">
        <v>4220.49</v>
      </c>
      <c r="N57" s="3">
        <v>-14208.79</v>
      </c>
      <c r="O57" s="3">
        <f t="shared" si="24"/>
        <v>6551118.8100000005</v>
      </c>
      <c r="P57" s="8"/>
      <c r="Q57" s="8"/>
      <c r="R57" s="8"/>
      <c r="S57" s="9"/>
      <c r="T57" s="9"/>
      <c r="U57" s="9"/>
      <c r="V57" s="9"/>
      <c r="W57" s="8"/>
      <c r="X57" s="8"/>
      <c r="Y57" s="8"/>
      <c r="Z57" s="8"/>
      <c r="AA57" s="8"/>
      <c r="AB57" s="8"/>
      <c r="AC57" s="8"/>
      <c r="AD57" s="8"/>
    </row>
    <row r="58" spans="1:30" x14ac:dyDescent="0.2">
      <c r="A58" s="22">
        <v>16</v>
      </c>
      <c r="B58" s="23" t="s">
        <v>23</v>
      </c>
      <c r="C58" s="3">
        <v>12449086.310000001</v>
      </c>
      <c r="D58" s="3">
        <v>4978379.79</v>
      </c>
      <c r="E58" s="3">
        <v>26467.86</v>
      </c>
      <c r="F58" s="3">
        <v>271919.63</v>
      </c>
      <c r="G58" s="3">
        <v>337660.62</v>
      </c>
      <c r="H58" s="3">
        <v>0</v>
      </c>
      <c r="I58" s="3">
        <v>13129.37</v>
      </c>
      <c r="J58" s="3">
        <v>60171.48</v>
      </c>
      <c r="K58" s="3">
        <v>0</v>
      </c>
      <c r="L58" s="3">
        <v>171139.33</v>
      </c>
      <c r="M58" s="3">
        <v>100730.45</v>
      </c>
      <c r="N58" s="3">
        <v>-32722.67</v>
      </c>
      <c r="O58" s="3">
        <f t="shared" si="24"/>
        <v>18375962.169999998</v>
      </c>
      <c r="P58" s="8"/>
      <c r="Q58" s="8"/>
      <c r="R58" s="8"/>
      <c r="S58" s="9"/>
      <c r="T58" s="9"/>
      <c r="U58" s="9"/>
      <c r="V58" s="9"/>
      <c r="W58" s="8"/>
      <c r="X58" s="8"/>
      <c r="Y58" s="8"/>
      <c r="Z58" s="8"/>
      <c r="AA58" s="8"/>
      <c r="AB58" s="8"/>
      <c r="AC58" s="8"/>
      <c r="AD58" s="8"/>
    </row>
    <row r="59" spans="1:30" x14ac:dyDescent="0.2">
      <c r="A59" s="22">
        <v>17</v>
      </c>
      <c r="B59" s="23" t="s">
        <v>11</v>
      </c>
      <c r="C59" s="3">
        <v>6183724.9699999997</v>
      </c>
      <c r="D59" s="3">
        <v>1571709.26</v>
      </c>
      <c r="E59" s="3">
        <v>63522.87</v>
      </c>
      <c r="F59" s="3">
        <v>120036.59</v>
      </c>
      <c r="G59" s="3">
        <v>149057.39000000001</v>
      </c>
      <c r="H59" s="3">
        <v>0</v>
      </c>
      <c r="I59" s="3">
        <v>7881.45</v>
      </c>
      <c r="J59" s="3">
        <v>36120.410000000003</v>
      </c>
      <c r="K59" s="3">
        <v>0</v>
      </c>
      <c r="L59" s="3">
        <v>102733.42</v>
      </c>
      <c r="M59" s="3">
        <v>10893.05</v>
      </c>
      <c r="N59" s="3">
        <v>-19643.13</v>
      </c>
      <c r="O59" s="3">
        <f t="shared" si="24"/>
        <v>8226036.2799999993</v>
      </c>
      <c r="P59" s="8"/>
      <c r="Q59" s="8"/>
      <c r="R59" s="8"/>
      <c r="S59" s="9"/>
      <c r="T59" s="9"/>
      <c r="U59" s="9"/>
      <c r="V59" s="9"/>
      <c r="W59" s="8"/>
      <c r="X59" s="8"/>
      <c r="Y59" s="8"/>
      <c r="Z59" s="8"/>
      <c r="AA59" s="8"/>
      <c r="AB59" s="8"/>
      <c r="AC59" s="8"/>
      <c r="AD59" s="8"/>
    </row>
    <row r="60" spans="1:30" x14ac:dyDescent="0.2">
      <c r="A60" s="22">
        <v>18</v>
      </c>
      <c r="B60" s="23" t="s">
        <v>2</v>
      </c>
      <c r="C60" s="3">
        <v>52082377.740000002</v>
      </c>
      <c r="D60" s="3">
        <v>19498368.969999999</v>
      </c>
      <c r="E60" s="3">
        <v>5760.65</v>
      </c>
      <c r="F60" s="3">
        <v>1084616.3500000001</v>
      </c>
      <c r="G60" s="3">
        <v>1346840</v>
      </c>
      <c r="H60" s="3">
        <v>178669</v>
      </c>
      <c r="I60" s="3">
        <v>46235.13</v>
      </c>
      <c r="J60" s="3">
        <v>211894.09</v>
      </c>
      <c r="K60" s="3">
        <v>0</v>
      </c>
      <c r="L60" s="3">
        <v>602667.74</v>
      </c>
      <c r="M60" s="3">
        <v>7382536.5499999998</v>
      </c>
      <c r="N60" s="3">
        <v>-115232.99</v>
      </c>
      <c r="O60" s="3">
        <f t="shared" si="24"/>
        <v>82324733.230000004</v>
      </c>
      <c r="P60" s="8"/>
      <c r="Q60" s="8"/>
      <c r="R60" s="8"/>
      <c r="S60" s="9"/>
      <c r="T60" s="9"/>
      <c r="U60" s="9"/>
      <c r="V60" s="9"/>
      <c r="W60" s="8"/>
      <c r="X60" s="8"/>
      <c r="Y60" s="8"/>
      <c r="Z60" s="8"/>
      <c r="AA60" s="8"/>
      <c r="AB60" s="8"/>
      <c r="AC60" s="8"/>
      <c r="AD60" s="8"/>
    </row>
    <row r="61" spans="1:30" x14ac:dyDescent="0.2">
      <c r="A61" s="22">
        <v>19</v>
      </c>
      <c r="B61" s="23" t="s">
        <v>12</v>
      </c>
      <c r="C61" s="3">
        <v>6254982.6500000004</v>
      </c>
      <c r="D61" s="3">
        <v>2076163.36</v>
      </c>
      <c r="E61" s="3">
        <v>58696.38</v>
      </c>
      <c r="F61" s="3">
        <v>91864.74</v>
      </c>
      <c r="G61" s="3">
        <v>114074.53</v>
      </c>
      <c r="H61" s="3">
        <v>287966</v>
      </c>
      <c r="I61" s="3">
        <v>7443.99</v>
      </c>
      <c r="J61" s="3">
        <v>34115.550000000003</v>
      </c>
      <c r="K61" s="3">
        <v>0</v>
      </c>
      <c r="L61" s="3">
        <v>97031.23</v>
      </c>
      <c r="M61" s="3">
        <v>5628.1</v>
      </c>
      <c r="N61" s="3">
        <v>-18552.84</v>
      </c>
      <c r="O61" s="3">
        <f t="shared" si="24"/>
        <v>9009413.6900000013</v>
      </c>
      <c r="P61" s="8"/>
      <c r="Q61" s="8"/>
      <c r="R61" s="8"/>
      <c r="S61" s="9"/>
      <c r="T61" s="9"/>
      <c r="U61" s="9"/>
      <c r="V61" s="9"/>
      <c r="W61" s="8"/>
      <c r="X61" s="8"/>
      <c r="Y61" s="8"/>
      <c r="Z61" s="8"/>
      <c r="AA61" s="8"/>
      <c r="AB61" s="8"/>
      <c r="AC61" s="8"/>
      <c r="AD61" s="8"/>
    </row>
    <row r="62" spans="1:30" x14ac:dyDescent="0.2">
      <c r="A62" s="22">
        <v>20</v>
      </c>
      <c r="B62" s="23" t="s">
        <v>13</v>
      </c>
      <c r="C62" s="3">
        <v>6975231.1100000003</v>
      </c>
      <c r="D62" s="3">
        <v>1902287.99</v>
      </c>
      <c r="E62" s="3">
        <v>71618.92</v>
      </c>
      <c r="F62" s="3">
        <v>138409.56</v>
      </c>
      <c r="G62" s="3">
        <v>171872.3</v>
      </c>
      <c r="H62" s="3">
        <v>1045419</v>
      </c>
      <c r="I62" s="3">
        <v>10684.54</v>
      </c>
      <c r="J62" s="3">
        <v>48966.93</v>
      </c>
      <c r="K62" s="3">
        <v>0</v>
      </c>
      <c r="L62" s="3">
        <v>139271.43</v>
      </c>
      <c r="M62" s="3">
        <v>179017.61</v>
      </c>
      <c r="N62" s="3">
        <v>-26629.360000000001</v>
      </c>
      <c r="O62" s="3">
        <f t="shared" si="24"/>
        <v>10656150.029999999</v>
      </c>
      <c r="P62" s="8"/>
      <c r="Q62" s="8"/>
      <c r="R62" s="8"/>
      <c r="S62" s="9"/>
      <c r="T62" s="9"/>
      <c r="U62" s="9"/>
      <c r="V62" s="9"/>
      <c r="W62" s="8"/>
      <c r="X62" s="8"/>
      <c r="Y62" s="8"/>
      <c r="Z62" s="8"/>
      <c r="AA62" s="8"/>
      <c r="AB62" s="8"/>
      <c r="AC62" s="8"/>
      <c r="AD62" s="8"/>
    </row>
    <row r="63" spans="1:30" x14ac:dyDescent="0.2">
      <c r="A63" s="64" t="s">
        <v>0</v>
      </c>
      <c r="B63" s="65"/>
      <c r="C63" s="15">
        <f>SUM(C43:C62)</f>
        <v>169117513.43000004</v>
      </c>
      <c r="D63" s="15">
        <f t="shared" ref="D63:O63" si="25">SUM(D43:D62)</f>
        <v>53287952.000000007</v>
      </c>
      <c r="E63" s="15">
        <f t="shared" si="25"/>
        <v>1556933.18</v>
      </c>
      <c r="F63" s="15">
        <f>SUM(F43:F62)</f>
        <v>3062157.98</v>
      </c>
      <c r="G63" s="15">
        <f>SUM(G43:G62)</f>
        <v>3802484.4699999993</v>
      </c>
      <c r="H63" s="15">
        <f t="shared" ref="H63" si="26">SUM(H43:H62)</f>
        <v>9864539</v>
      </c>
      <c r="I63" s="15">
        <f t="shared" si="25"/>
        <v>206493.75000000003</v>
      </c>
      <c r="J63" s="15">
        <f t="shared" si="25"/>
        <v>946354.1</v>
      </c>
      <c r="K63" s="15">
        <f t="shared" si="25"/>
        <v>0</v>
      </c>
      <c r="L63" s="15">
        <f t="shared" si="25"/>
        <v>2691614</v>
      </c>
      <c r="M63" s="15">
        <f t="shared" si="25"/>
        <v>11692082.93</v>
      </c>
      <c r="N63" s="15">
        <f t="shared" si="25"/>
        <v>-514649.61</v>
      </c>
      <c r="O63" s="15">
        <f t="shared" si="25"/>
        <v>255713475.22999999</v>
      </c>
      <c r="P63" s="10"/>
      <c r="Q63" s="10"/>
      <c r="R63" s="8"/>
      <c r="S63" s="9"/>
      <c r="T63" s="9"/>
      <c r="U63" s="9"/>
      <c r="V63" s="9"/>
      <c r="W63" s="8"/>
      <c r="X63" s="8"/>
      <c r="Y63" s="8"/>
      <c r="Z63" s="8"/>
      <c r="AA63" s="8"/>
      <c r="AB63" s="8"/>
      <c r="AC63" s="8"/>
      <c r="AD63" s="8"/>
    </row>
    <row r="64" spans="1:30" x14ac:dyDescent="0.2">
      <c r="A64" s="26" t="s">
        <v>39</v>
      </c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</row>
    <row r="65" spans="1:16" ht="12.75" customHeight="1" x14ac:dyDescent="0.2">
      <c r="B65" s="11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3"/>
    </row>
    <row r="66" spans="1:16" x14ac:dyDescent="0.2">
      <c r="B66" s="1" t="s">
        <v>17</v>
      </c>
      <c r="F66" s="2"/>
      <c r="G66" s="1"/>
      <c r="H66" s="1"/>
      <c r="I66" s="1"/>
      <c r="J66" s="1"/>
      <c r="K66" s="1"/>
      <c r="L66" s="20"/>
      <c r="M66" s="20"/>
    </row>
    <row r="67" spans="1:16" x14ac:dyDescent="0.2">
      <c r="A67" s="59" t="s">
        <v>45</v>
      </c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38"/>
      <c r="O67" s="25"/>
      <c r="P67" s="21"/>
    </row>
    <row r="68" spans="1:16" x14ac:dyDescent="0.2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N68" s="7"/>
      <c r="O68" s="7"/>
      <c r="P68" s="21"/>
    </row>
    <row r="69" spans="1:16" ht="20.100000000000001" customHeight="1" x14ac:dyDescent="0.2">
      <c r="A69" s="66" t="s">
        <v>1</v>
      </c>
      <c r="B69" s="66" t="s">
        <v>37</v>
      </c>
      <c r="C69" s="61" t="s">
        <v>28</v>
      </c>
      <c r="D69" s="61" t="s">
        <v>29</v>
      </c>
      <c r="E69" s="61" t="s">
        <v>27</v>
      </c>
      <c r="F69" s="61" t="s">
        <v>30</v>
      </c>
      <c r="G69" s="61" t="s">
        <v>31</v>
      </c>
      <c r="H69" s="69" t="s">
        <v>32</v>
      </c>
      <c r="I69" s="61" t="s">
        <v>33</v>
      </c>
      <c r="J69" s="61" t="s">
        <v>34</v>
      </c>
      <c r="K69" s="61" t="s">
        <v>35</v>
      </c>
      <c r="L69" s="61" t="s">
        <v>38</v>
      </c>
      <c r="M69" s="61" t="s">
        <v>36</v>
      </c>
      <c r="N69" s="42"/>
      <c r="O69" s="28"/>
      <c r="P69" s="21"/>
    </row>
    <row r="70" spans="1:16" ht="20.100000000000001" customHeight="1" x14ac:dyDescent="0.2">
      <c r="A70" s="67"/>
      <c r="B70" s="67"/>
      <c r="C70" s="62"/>
      <c r="D70" s="62"/>
      <c r="E70" s="62"/>
      <c r="F70" s="62"/>
      <c r="G70" s="62"/>
      <c r="H70" s="70"/>
      <c r="I70" s="62"/>
      <c r="J70" s="62"/>
      <c r="K70" s="62"/>
      <c r="L70" s="62"/>
      <c r="M70" s="62"/>
      <c r="N70" s="42"/>
      <c r="O70" s="28"/>
      <c r="P70" s="21"/>
    </row>
    <row r="71" spans="1:16" ht="20.100000000000001" customHeight="1" x14ac:dyDescent="0.2">
      <c r="A71" s="68"/>
      <c r="B71" s="68"/>
      <c r="C71" s="63"/>
      <c r="D71" s="63"/>
      <c r="E71" s="63"/>
      <c r="F71" s="63"/>
      <c r="G71" s="63"/>
      <c r="H71" s="71"/>
      <c r="I71" s="63"/>
      <c r="J71" s="63"/>
      <c r="K71" s="63"/>
      <c r="L71" s="63"/>
      <c r="M71" s="63"/>
      <c r="N71" s="42"/>
      <c r="O71" s="28"/>
      <c r="P71" s="21"/>
    </row>
    <row r="72" spans="1:16" x14ac:dyDescent="0.2">
      <c r="A72" s="22">
        <v>1</v>
      </c>
      <c r="B72" s="23" t="s">
        <v>3</v>
      </c>
      <c r="C72" s="3">
        <v>3875407.48</v>
      </c>
      <c r="D72" s="3">
        <v>1343991.99</v>
      </c>
      <c r="E72" s="3">
        <v>76457.600000000006</v>
      </c>
      <c r="F72" s="3">
        <v>144923.01999999999</v>
      </c>
      <c r="G72" s="3">
        <v>121269.72</v>
      </c>
      <c r="H72" s="3">
        <v>33673</v>
      </c>
      <c r="I72" s="3">
        <v>7599.21</v>
      </c>
      <c r="J72" s="3">
        <v>35585.919999999998</v>
      </c>
      <c r="K72" s="3">
        <v>0</v>
      </c>
      <c r="L72" s="3">
        <v>284794.21999999997</v>
      </c>
      <c r="M72" s="3">
        <f>SUM(C72:L72)</f>
        <v>5923702.1599999983</v>
      </c>
      <c r="N72" s="36"/>
      <c r="O72" s="29"/>
      <c r="P72" s="21"/>
    </row>
    <row r="73" spans="1:16" x14ac:dyDescent="0.2">
      <c r="A73" s="22">
        <v>2</v>
      </c>
      <c r="B73" s="23" t="s">
        <v>4</v>
      </c>
      <c r="C73" s="3">
        <v>2654944.0499999998</v>
      </c>
      <c r="D73" s="3">
        <v>868733.21</v>
      </c>
      <c r="E73" s="3">
        <v>106654.51</v>
      </c>
      <c r="F73" s="3">
        <v>59253.64</v>
      </c>
      <c r="G73" s="3">
        <v>49233.48</v>
      </c>
      <c r="H73" s="3">
        <v>6206</v>
      </c>
      <c r="I73" s="3">
        <v>5249.91</v>
      </c>
      <c r="J73" s="3">
        <v>24584.49</v>
      </c>
      <c r="K73" s="3">
        <v>0</v>
      </c>
      <c r="L73" s="3">
        <v>196749.79</v>
      </c>
      <c r="M73" s="3">
        <f t="shared" ref="M73:M91" si="27">SUM(C73:L73)</f>
        <v>3971609.08</v>
      </c>
      <c r="N73" s="36"/>
      <c r="O73" s="29"/>
      <c r="P73" s="21"/>
    </row>
    <row r="74" spans="1:16" x14ac:dyDescent="0.2">
      <c r="A74" s="22">
        <v>3</v>
      </c>
      <c r="B74" s="23" t="s">
        <v>19</v>
      </c>
      <c r="C74" s="3">
        <v>2581147.08</v>
      </c>
      <c r="D74" s="3">
        <v>804094.03</v>
      </c>
      <c r="E74" s="3">
        <v>112234.37</v>
      </c>
      <c r="F74" s="3">
        <v>43478.879999999997</v>
      </c>
      <c r="G74" s="3">
        <v>35976.53</v>
      </c>
      <c r="H74" s="3">
        <v>345841</v>
      </c>
      <c r="I74" s="3">
        <v>5417.95</v>
      </c>
      <c r="J74" s="3">
        <v>25371.39</v>
      </c>
      <c r="K74" s="3">
        <v>0</v>
      </c>
      <c r="L74" s="3">
        <v>203047.33</v>
      </c>
      <c r="M74" s="3">
        <f t="shared" si="27"/>
        <v>4156608.5600000005</v>
      </c>
      <c r="N74" s="36"/>
      <c r="O74" s="29"/>
      <c r="P74" s="21"/>
    </row>
    <row r="75" spans="1:16" x14ac:dyDescent="0.2">
      <c r="A75" s="22">
        <v>4</v>
      </c>
      <c r="B75" s="23" t="s">
        <v>20</v>
      </c>
      <c r="C75" s="3">
        <v>5713722.3399999999</v>
      </c>
      <c r="D75" s="3">
        <v>3118597.61</v>
      </c>
      <c r="E75" s="3">
        <v>95166.55</v>
      </c>
      <c r="F75" s="3">
        <v>397110.02</v>
      </c>
      <c r="G75" s="3">
        <v>449582.12</v>
      </c>
      <c r="H75" s="3">
        <v>353614</v>
      </c>
      <c r="I75" s="3">
        <v>22325.3</v>
      </c>
      <c r="J75" s="3">
        <v>104545.9</v>
      </c>
      <c r="K75" s="3">
        <v>0</v>
      </c>
      <c r="L75" s="3">
        <v>836681.16</v>
      </c>
      <c r="M75" s="3">
        <f t="shared" si="27"/>
        <v>11091345</v>
      </c>
      <c r="N75" s="36"/>
      <c r="O75" s="29"/>
      <c r="P75" s="21"/>
    </row>
    <row r="76" spans="1:16" x14ac:dyDescent="0.2">
      <c r="A76" s="22">
        <v>5</v>
      </c>
      <c r="B76" s="23" t="s">
        <v>5</v>
      </c>
      <c r="C76" s="3">
        <v>5820709.0700000003</v>
      </c>
      <c r="D76" s="3">
        <v>2044197.32</v>
      </c>
      <c r="E76" s="3">
        <v>62179.72</v>
      </c>
      <c r="F76" s="3">
        <v>267954.21000000002</v>
      </c>
      <c r="G76" s="3">
        <v>230452.1</v>
      </c>
      <c r="H76" s="3">
        <v>1913603</v>
      </c>
      <c r="I76" s="3">
        <v>14921.53</v>
      </c>
      <c r="J76" s="3">
        <v>69875.19</v>
      </c>
      <c r="K76" s="3">
        <v>0</v>
      </c>
      <c r="L76" s="3">
        <v>559211.42000000004</v>
      </c>
      <c r="M76" s="3">
        <f t="shared" si="27"/>
        <v>10983103.559999999</v>
      </c>
      <c r="N76" s="36"/>
      <c r="O76" s="29"/>
      <c r="P76" s="21"/>
    </row>
    <row r="77" spans="1:16" x14ac:dyDescent="0.2">
      <c r="A77" s="22">
        <v>6</v>
      </c>
      <c r="B77" s="23" t="s">
        <v>15</v>
      </c>
      <c r="C77" s="3">
        <v>2404333.27</v>
      </c>
      <c r="D77" s="3">
        <v>640950.06000000006</v>
      </c>
      <c r="E77" s="3">
        <v>167868.88</v>
      </c>
      <c r="F77" s="3">
        <v>134913.07</v>
      </c>
      <c r="G77" s="3">
        <v>106018.52</v>
      </c>
      <c r="H77" s="3">
        <v>442285</v>
      </c>
      <c r="I77" s="3">
        <v>7997.02</v>
      </c>
      <c r="J77" s="3">
        <v>37448.78</v>
      </c>
      <c r="K77" s="3">
        <v>0</v>
      </c>
      <c r="L77" s="3">
        <v>299702.71999999997</v>
      </c>
      <c r="M77" s="3">
        <f t="shared" si="27"/>
        <v>4241517.3199999994</v>
      </c>
      <c r="N77" s="36"/>
      <c r="O77" s="29"/>
      <c r="P77" s="21"/>
    </row>
    <row r="78" spans="1:16" x14ac:dyDescent="0.2">
      <c r="A78" s="22">
        <v>7</v>
      </c>
      <c r="B78" s="23" t="s">
        <v>16</v>
      </c>
      <c r="C78" s="3">
        <v>2057973.45</v>
      </c>
      <c r="D78" s="3">
        <v>534753.28000000003</v>
      </c>
      <c r="E78" s="3">
        <v>164914.84</v>
      </c>
      <c r="F78" s="3">
        <v>44508.35</v>
      </c>
      <c r="G78" s="3">
        <v>36545.9</v>
      </c>
      <c r="H78" s="3">
        <v>0</v>
      </c>
      <c r="I78" s="3">
        <v>5762.04</v>
      </c>
      <c r="J78" s="3">
        <v>26982.73</v>
      </c>
      <c r="K78" s="3">
        <v>0</v>
      </c>
      <c r="L78" s="3">
        <v>215942.91</v>
      </c>
      <c r="M78" s="3">
        <f t="shared" si="27"/>
        <v>3087383.5</v>
      </c>
      <c r="N78" s="36"/>
      <c r="O78" s="29"/>
      <c r="P78" s="21"/>
    </row>
    <row r="79" spans="1:16" x14ac:dyDescent="0.2">
      <c r="A79" s="22">
        <v>8</v>
      </c>
      <c r="B79" s="23" t="s">
        <v>6</v>
      </c>
      <c r="C79" s="3">
        <v>3433090.09</v>
      </c>
      <c r="D79" s="3">
        <v>1172833.17</v>
      </c>
      <c r="E79" s="3">
        <v>85976.19</v>
      </c>
      <c r="F79" s="3">
        <v>108395.61</v>
      </c>
      <c r="G79" s="3">
        <v>90129.75</v>
      </c>
      <c r="H79" s="3">
        <v>605878</v>
      </c>
      <c r="I79" s="3">
        <v>6937.98</v>
      </c>
      <c r="J79" s="3">
        <v>32489.48</v>
      </c>
      <c r="K79" s="3">
        <v>0</v>
      </c>
      <c r="L79" s="3">
        <v>260013.42</v>
      </c>
      <c r="M79" s="3">
        <f t="shared" si="27"/>
        <v>5795743.6900000013</v>
      </c>
      <c r="N79" s="36"/>
      <c r="O79" s="29"/>
      <c r="P79" s="21"/>
    </row>
    <row r="80" spans="1:16" x14ac:dyDescent="0.2">
      <c r="A80" s="22">
        <v>9</v>
      </c>
      <c r="B80" s="23" t="s">
        <v>7</v>
      </c>
      <c r="C80" s="3">
        <v>3138209.73</v>
      </c>
      <c r="D80" s="3">
        <v>990122.82</v>
      </c>
      <c r="E80" s="3">
        <v>95166.55</v>
      </c>
      <c r="F80" s="3">
        <v>68101.47</v>
      </c>
      <c r="G80" s="3">
        <v>55854.46</v>
      </c>
      <c r="H80" s="3">
        <v>1768148</v>
      </c>
      <c r="I80" s="3">
        <v>6687.85</v>
      </c>
      <c r="J80" s="3">
        <v>31318.14</v>
      </c>
      <c r="K80" s="3">
        <v>0</v>
      </c>
      <c r="L80" s="3">
        <v>250639.19</v>
      </c>
      <c r="M80" s="3">
        <f t="shared" si="27"/>
        <v>6404248.209999999</v>
      </c>
      <c r="N80" s="36"/>
      <c r="O80" s="29"/>
      <c r="P80" s="21"/>
    </row>
    <row r="81" spans="1:16" x14ac:dyDescent="0.2">
      <c r="A81" s="22">
        <v>10</v>
      </c>
      <c r="B81" s="23" t="s">
        <v>14</v>
      </c>
      <c r="C81" s="3">
        <v>1978232.33</v>
      </c>
      <c r="D81" s="3">
        <v>563114.5</v>
      </c>
      <c r="E81" s="3">
        <v>158186.18</v>
      </c>
      <c r="F81" s="3">
        <v>50792.4</v>
      </c>
      <c r="G81" s="3">
        <v>41830.300000000003</v>
      </c>
      <c r="H81" s="3">
        <v>0</v>
      </c>
      <c r="I81" s="3">
        <v>4969.83</v>
      </c>
      <c r="J81" s="3">
        <v>23272.95</v>
      </c>
      <c r="K81" s="3">
        <v>0</v>
      </c>
      <c r="L81" s="3">
        <v>186253.52</v>
      </c>
      <c r="M81" s="3">
        <f t="shared" si="27"/>
        <v>3006652.0100000002</v>
      </c>
      <c r="N81" s="36"/>
      <c r="O81" s="29"/>
      <c r="P81" s="21"/>
    </row>
    <row r="82" spans="1:16" x14ac:dyDescent="0.2">
      <c r="A82" s="22">
        <v>11</v>
      </c>
      <c r="B82" s="23" t="s">
        <v>8</v>
      </c>
      <c r="C82" s="3">
        <v>3285768.25</v>
      </c>
      <c r="D82" s="3">
        <v>1203685.1399999999</v>
      </c>
      <c r="E82" s="3">
        <v>94181.87</v>
      </c>
      <c r="F82" s="3">
        <v>134113.21</v>
      </c>
      <c r="G82" s="3">
        <v>111825.36</v>
      </c>
      <c r="H82" s="3">
        <v>17187</v>
      </c>
      <c r="I82" s="3">
        <v>7451.74</v>
      </c>
      <c r="J82" s="3">
        <v>34895.33</v>
      </c>
      <c r="K82" s="3">
        <v>0</v>
      </c>
      <c r="L82" s="3">
        <v>279267.45</v>
      </c>
      <c r="M82" s="3">
        <f t="shared" si="27"/>
        <v>5168375.3500000006</v>
      </c>
      <c r="N82" s="36"/>
      <c r="O82" s="29"/>
      <c r="P82" s="21"/>
    </row>
    <row r="83" spans="1:16" x14ac:dyDescent="0.2">
      <c r="A83" s="22">
        <v>12</v>
      </c>
      <c r="B83" s="23" t="s">
        <v>9</v>
      </c>
      <c r="C83" s="3">
        <v>3586762.95</v>
      </c>
      <c r="D83" s="3">
        <v>1168925.76</v>
      </c>
      <c r="E83" s="3">
        <v>82201.58</v>
      </c>
      <c r="F83" s="3">
        <v>88493.79</v>
      </c>
      <c r="G83" s="3">
        <v>72972.490000000005</v>
      </c>
      <c r="H83" s="3">
        <v>515510</v>
      </c>
      <c r="I83" s="3">
        <v>7122.89</v>
      </c>
      <c r="J83" s="3">
        <v>33355.4</v>
      </c>
      <c r="K83" s="3">
        <v>0</v>
      </c>
      <c r="L83" s="3">
        <v>266943.37</v>
      </c>
      <c r="M83" s="3">
        <f t="shared" si="27"/>
        <v>5822288.2300000004</v>
      </c>
      <c r="N83" s="36"/>
      <c r="O83" s="29"/>
      <c r="P83" s="21"/>
    </row>
    <row r="84" spans="1:16" x14ac:dyDescent="0.2">
      <c r="A84" s="22">
        <v>13</v>
      </c>
      <c r="B84" s="23" t="s">
        <v>10</v>
      </c>
      <c r="C84" s="3">
        <v>4616069.0999999996</v>
      </c>
      <c r="D84" s="3">
        <v>1672546.94</v>
      </c>
      <c r="E84" s="3">
        <v>61687.38</v>
      </c>
      <c r="F84" s="3">
        <v>157423.32999999999</v>
      </c>
      <c r="G84" s="3">
        <v>130606.42</v>
      </c>
      <c r="H84" s="3">
        <v>1320654</v>
      </c>
      <c r="I84" s="3">
        <v>7387.42</v>
      </c>
      <c r="J84" s="3">
        <v>34594.11</v>
      </c>
      <c r="K84" s="3">
        <v>0</v>
      </c>
      <c r="L84" s="3">
        <v>276856.76</v>
      </c>
      <c r="M84" s="3">
        <f t="shared" si="27"/>
        <v>8277825.459999999</v>
      </c>
      <c r="N84" s="36"/>
      <c r="O84" s="29"/>
      <c r="P84" s="21"/>
    </row>
    <row r="85" spans="1:16" x14ac:dyDescent="0.2">
      <c r="A85" s="22">
        <v>14</v>
      </c>
      <c r="B85" s="23" t="s">
        <v>25</v>
      </c>
      <c r="C85" s="3">
        <v>2464124.5099999998</v>
      </c>
      <c r="D85" s="3">
        <v>722416.14</v>
      </c>
      <c r="E85" s="3">
        <v>121752.96000000001</v>
      </c>
      <c r="F85" s="3">
        <v>29794.36</v>
      </c>
      <c r="G85" s="3">
        <v>24733.08</v>
      </c>
      <c r="H85" s="3">
        <v>368214</v>
      </c>
      <c r="I85" s="3">
        <v>5587.58</v>
      </c>
      <c r="J85" s="3">
        <v>26165.759999999998</v>
      </c>
      <c r="K85" s="3">
        <v>0</v>
      </c>
      <c r="L85" s="3">
        <v>209404.7</v>
      </c>
      <c r="M85" s="3">
        <f t="shared" si="27"/>
        <v>3972193.09</v>
      </c>
      <c r="N85" s="36"/>
      <c r="O85" s="29"/>
      <c r="P85" s="21"/>
    </row>
    <row r="86" spans="1:16" x14ac:dyDescent="0.2">
      <c r="A86" s="22">
        <v>15</v>
      </c>
      <c r="B86" s="23" t="s">
        <v>24</v>
      </c>
      <c r="C86" s="3">
        <v>2975677.41</v>
      </c>
      <c r="D86" s="3">
        <v>1000720.08</v>
      </c>
      <c r="E86" s="3">
        <v>95166.55</v>
      </c>
      <c r="F86" s="3">
        <v>91321.64</v>
      </c>
      <c r="G86" s="3">
        <v>75244.92</v>
      </c>
      <c r="H86" s="3">
        <v>192566</v>
      </c>
      <c r="I86" s="3">
        <v>5701.02</v>
      </c>
      <c r="J86" s="3">
        <v>26696.97</v>
      </c>
      <c r="K86" s="3">
        <v>0</v>
      </c>
      <c r="L86" s="3">
        <v>213655.97</v>
      </c>
      <c r="M86" s="3">
        <f t="shared" si="27"/>
        <v>4676750.5599999996</v>
      </c>
      <c r="N86" s="36"/>
      <c r="O86" s="29"/>
      <c r="P86" s="21"/>
    </row>
    <row r="87" spans="1:16" x14ac:dyDescent="0.2">
      <c r="A87" s="22">
        <v>16</v>
      </c>
      <c r="B87" s="23" t="s">
        <v>23</v>
      </c>
      <c r="C87" s="3">
        <v>8207328.2300000004</v>
      </c>
      <c r="D87" s="3">
        <v>3496540.2</v>
      </c>
      <c r="E87" s="3">
        <v>39696.15</v>
      </c>
      <c r="F87" s="3">
        <v>354213.09</v>
      </c>
      <c r="G87" s="3">
        <v>296738.45</v>
      </c>
      <c r="H87" s="3">
        <v>929631</v>
      </c>
      <c r="I87" s="3">
        <v>13129.37</v>
      </c>
      <c r="J87" s="3">
        <v>61482.79</v>
      </c>
      <c r="K87" s="3">
        <v>0</v>
      </c>
      <c r="L87" s="3">
        <v>492047</v>
      </c>
      <c r="M87" s="3">
        <f t="shared" si="27"/>
        <v>13890806.279999997</v>
      </c>
      <c r="N87" s="36"/>
      <c r="O87" s="29"/>
      <c r="P87" s="21"/>
    </row>
    <row r="88" spans="1:16" x14ac:dyDescent="0.2">
      <c r="A88" s="22">
        <v>17</v>
      </c>
      <c r="B88" s="23" t="s">
        <v>11</v>
      </c>
      <c r="C88" s="3">
        <v>3834914.79</v>
      </c>
      <c r="D88" s="3">
        <v>1272837.29</v>
      </c>
      <c r="E88" s="3">
        <v>78755.19</v>
      </c>
      <c r="F88" s="3">
        <v>154273.79999999999</v>
      </c>
      <c r="G88" s="3">
        <v>129527.19</v>
      </c>
      <c r="H88" s="3">
        <v>0</v>
      </c>
      <c r="I88" s="3">
        <v>7881.45</v>
      </c>
      <c r="J88" s="3">
        <v>36907.57</v>
      </c>
      <c r="K88" s="3">
        <v>0</v>
      </c>
      <c r="L88" s="3">
        <v>295371.43</v>
      </c>
      <c r="M88" s="3">
        <f t="shared" si="27"/>
        <v>5810468.7100000009</v>
      </c>
      <c r="N88" s="36"/>
      <c r="O88" s="29"/>
      <c r="P88" s="21"/>
    </row>
    <row r="89" spans="1:16" x14ac:dyDescent="0.2">
      <c r="A89" s="22">
        <v>18</v>
      </c>
      <c r="B89" s="23" t="s">
        <v>2</v>
      </c>
      <c r="C89" s="3">
        <v>35882517.280000001</v>
      </c>
      <c r="D89" s="3">
        <v>15387048.43</v>
      </c>
      <c r="E89" s="3">
        <v>17869.04</v>
      </c>
      <c r="F89" s="3">
        <v>1437389.35</v>
      </c>
      <c r="G89" s="3">
        <v>1488315.43</v>
      </c>
      <c r="H89" s="3">
        <v>21175</v>
      </c>
      <c r="I89" s="3">
        <v>46235.13</v>
      </c>
      <c r="J89" s="3">
        <v>216511.87</v>
      </c>
      <c r="K89" s="3">
        <v>0</v>
      </c>
      <c r="L89" s="3">
        <v>1732745.21</v>
      </c>
      <c r="M89" s="3">
        <f t="shared" si="27"/>
        <v>56229806.740000002</v>
      </c>
      <c r="N89" s="36"/>
      <c r="O89" s="29"/>
      <c r="P89" s="21"/>
    </row>
    <row r="90" spans="1:16" x14ac:dyDescent="0.2">
      <c r="A90" s="22">
        <v>19</v>
      </c>
      <c r="B90" s="23" t="s">
        <v>12</v>
      </c>
      <c r="C90" s="3">
        <v>3973059.35</v>
      </c>
      <c r="D90" s="3">
        <v>1495366.56</v>
      </c>
      <c r="E90" s="3">
        <v>73667.67</v>
      </c>
      <c r="F90" s="3">
        <v>118856.55</v>
      </c>
      <c r="G90" s="3">
        <v>99009.73</v>
      </c>
      <c r="H90" s="3">
        <v>1349777</v>
      </c>
      <c r="I90" s="3">
        <v>7443.99</v>
      </c>
      <c r="J90" s="3">
        <v>34859.03</v>
      </c>
      <c r="K90" s="3">
        <v>0</v>
      </c>
      <c r="L90" s="3">
        <v>278976.94</v>
      </c>
      <c r="M90" s="3">
        <f t="shared" si="27"/>
        <v>7431016.8200000012</v>
      </c>
      <c r="N90" s="36"/>
      <c r="O90" s="29"/>
      <c r="P90" s="21"/>
    </row>
    <row r="91" spans="1:16" x14ac:dyDescent="0.2">
      <c r="A91" s="22">
        <v>20</v>
      </c>
      <c r="B91" s="23" t="s">
        <v>13</v>
      </c>
      <c r="C91" s="3">
        <v>4006666.49</v>
      </c>
      <c r="D91" s="3">
        <v>1436828.47</v>
      </c>
      <c r="E91" s="3">
        <v>87289.07</v>
      </c>
      <c r="F91" s="3">
        <v>188651.81</v>
      </c>
      <c r="G91" s="3">
        <v>156618.53</v>
      </c>
      <c r="H91" s="3">
        <v>1580916</v>
      </c>
      <c r="I91" s="3">
        <v>10684.54</v>
      </c>
      <c r="J91" s="3">
        <v>50034.07</v>
      </c>
      <c r="K91" s="3">
        <v>0</v>
      </c>
      <c r="L91" s="3">
        <v>400422.69</v>
      </c>
      <c r="M91" s="3">
        <f t="shared" si="27"/>
        <v>7918111.6700000009</v>
      </c>
      <c r="N91" s="36"/>
      <c r="O91" s="29"/>
      <c r="P91" s="21"/>
    </row>
    <row r="92" spans="1:16" x14ac:dyDescent="0.2">
      <c r="A92" s="64" t="s">
        <v>0</v>
      </c>
      <c r="B92" s="65"/>
      <c r="C92" s="15">
        <f>SUM(C72:C91)</f>
        <v>106490657.24999999</v>
      </c>
      <c r="D92" s="15">
        <f t="shared" ref="D92:M92" si="28">SUM(D72:D91)</f>
        <v>40938303</v>
      </c>
      <c r="E92" s="15">
        <f t="shared" si="28"/>
        <v>1877072.8499999996</v>
      </c>
      <c r="F92" s="15">
        <f>SUM(F72:F91)</f>
        <v>4073961.6</v>
      </c>
      <c r="G92" s="15">
        <f>SUM(G72:G91)</f>
        <v>3802484.4799999995</v>
      </c>
      <c r="H92" s="15">
        <f t="shared" si="28"/>
        <v>11764878</v>
      </c>
      <c r="I92" s="15">
        <f t="shared" si="28"/>
        <v>206493.75000000003</v>
      </c>
      <c r="J92" s="15">
        <f t="shared" si="28"/>
        <v>966977.87</v>
      </c>
      <c r="K92" s="30">
        <f t="shared" si="28"/>
        <v>0</v>
      </c>
      <c r="L92" s="15">
        <f t="shared" si="28"/>
        <v>7738727.2000000002</v>
      </c>
      <c r="M92" s="15">
        <f t="shared" si="28"/>
        <v>177859556</v>
      </c>
      <c r="N92" s="37"/>
      <c r="O92" s="10"/>
      <c r="P92" s="21"/>
    </row>
    <row r="93" spans="1:16" x14ac:dyDescent="0.2">
      <c r="A93" s="26" t="s">
        <v>39</v>
      </c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31"/>
      <c r="P93" s="21"/>
    </row>
    <row r="94" spans="1:16" x14ac:dyDescent="0.2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31"/>
      <c r="P94" s="21"/>
    </row>
    <row r="95" spans="1:16" x14ac:dyDescent="0.2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31"/>
      <c r="P95" s="21"/>
    </row>
    <row r="96" spans="1:16" x14ac:dyDescent="0.2">
      <c r="A96" s="77" t="s">
        <v>46</v>
      </c>
      <c r="B96" s="77"/>
      <c r="C96" s="77"/>
      <c r="D96" s="77"/>
      <c r="E96" s="77"/>
      <c r="F96" s="77"/>
      <c r="G96" s="77"/>
      <c r="H96" s="21"/>
      <c r="I96" s="21"/>
      <c r="J96" s="21"/>
      <c r="K96" s="21"/>
      <c r="L96" s="21"/>
      <c r="M96" s="21"/>
      <c r="N96" s="21"/>
      <c r="O96" s="31"/>
      <c r="P96" s="21"/>
    </row>
    <row r="97" spans="1:16" ht="12.75" customHeight="1" x14ac:dyDescent="0.2">
      <c r="A97" s="4"/>
      <c r="B97" s="4"/>
      <c r="C97" s="4"/>
      <c r="D97" s="4"/>
      <c r="E97" s="4"/>
      <c r="F97" s="4"/>
      <c r="G97" s="40" t="s">
        <v>40</v>
      </c>
      <c r="H97" s="21"/>
      <c r="I97" s="21"/>
      <c r="J97" s="21"/>
      <c r="K97" s="21"/>
      <c r="L97" s="21"/>
      <c r="M97" s="21"/>
      <c r="N97" s="21"/>
      <c r="O97" s="31"/>
      <c r="P97" s="21"/>
    </row>
    <row r="98" spans="1:16" ht="15" customHeight="1" x14ac:dyDescent="0.2">
      <c r="A98" s="66" t="s">
        <v>1</v>
      </c>
      <c r="B98" s="66" t="s">
        <v>37</v>
      </c>
      <c r="C98" s="61" t="s">
        <v>28</v>
      </c>
      <c r="D98" s="61" t="s">
        <v>29</v>
      </c>
      <c r="E98" s="61" t="s">
        <v>27</v>
      </c>
      <c r="F98" s="61" t="s">
        <v>31</v>
      </c>
      <c r="G98" s="61" t="s">
        <v>36</v>
      </c>
      <c r="H98" s="21"/>
      <c r="I98" s="21"/>
      <c r="J98" s="21"/>
      <c r="K98" s="21"/>
      <c r="L98" s="21"/>
      <c r="M98" s="21"/>
      <c r="N98" s="21"/>
      <c r="O98" s="21"/>
      <c r="P98" s="21"/>
    </row>
    <row r="99" spans="1:16" ht="15" customHeight="1" x14ac:dyDescent="0.2">
      <c r="A99" s="67"/>
      <c r="B99" s="67"/>
      <c r="C99" s="62"/>
      <c r="D99" s="62"/>
      <c r="E99" s="62"/>
      <c r="F99" s="62"/>
      <c r="G99" s="62"/>
      <c r="H99" s="21"/>
      <c r="I99" s="21"/>
      <c r="J99" s="21"/>
      <c r="K99" s="21"/>
      <c r="L99" s="21"/>
      <c r="M99" s="21"/>
      <c r="N99" s="21"/>
      <c r="O99" s="21"/>
      <c r="P99" s="21"/>
    </row>
    <row r="100" spans="1:16" ht="15" customHeight="1" x14ac:dyDescent="0.2">
      <c r="A100" s="68"/>
      <c r="B100" s="68"/>
      <c r="C100" s="63"/>
      <c r="D100" s="63"/>
      <c r="E100" s="63"/>
      <c r="F100" s="63"/>
      <c r="G100" s="63"/>
      <c r="H100" s="21"/>
      <c r="I100" s="21"/>
      <c r="J100" s="21"/>
      <c r="K100" s="21"/>
      <c r="L100" s="21"/>
      <c r="M100" s="21"/>
      <c r="N100" s="21"/>
      <c r="O100" s="21"/>
      <c r="P100" s="21"/>
    </row>
    <row r="101" spans="1:16" x14ac:dyDescent="0.2">
      <c r="A101" s="18">
        <v>1</v>
      </c>
      <c r="B101" s="5" t="s">
        <v>3</v>
      </c>
      <c r="C101" s="6">
        <v>496288.13</v>
      </c>
      <c r="D101" s="6">
        <v>4916.1899999999996</v>
      </c>
      <c r="E101" s="6">
        <v>54667.8</v>
      </c>
      <c r="F101" s="6">
        <v>5559.76</v>
      </c>
      <c r="G101" s="6">
        <f>SUM(C101:F101)</f>
        <v>561431.88</v>
      </c>
      <c r="H101" s="21"/>
      <c r="I101" s="21"/>
      <c r="J101" s="21"/>
      <c r="K101" s="21"/>
      <c r="L101" s="21"/>
      <c r="M101" s="21"/>
      <c r="N101" s="21"/>
      <c r="O101" s="21"/>
      <c r="P101" s="21"/>
    </row>
    <row r="102" spans="1:16" x14ac:dyDescent="0.2">
      <c r="A102" s="18">
        <v>2</v>
      </c>
      <c r="B102" s="5" t="s">
        <v>4</v>
      </c>
      <c r="C102" s="6">
        <v>389787.52</v>
      </c>
      <c r="D102" s="6">
        <v>2356.71</v>
      </c>
      <c r="E102" s="6">
        <v>54667.8</v>
      </c>
      <c r="F102" s="6">
        <v>1378.1</v>
      </c>
      <c r="G102" s="6">
        <f t="shared" ref="G102:G120" si="29">SUM(C102:F102)</f>
        <v>448190.13</v>
      </c>
      <c r="H102" s="21"/>
      <c r="I102" s="21"/>
      <c r="J102" s="21"/>
      <c r="K102" s="21"/>
      <c r="L102" s="21"/>
      <c r="M102" s="21"/>
      <c r="N102" s="21"/>
      <c r="O102" s="21"/>
      <c r="P102" s="21"/>
    </row>
    <row r="103" spans="1:16" x14ac:dyDescent="0.2">
      <c r="A103" s="18">
        <v>3</v>
      </c>
      <c r="B103" s="5" t="s">
        <v>19</v>
      </c>
      <c r="C103" s="6">
        <v>638739.55000000005</v>
      </c>
      <c r="D103" s="6">
        <v>1523.87</v>
      </c>
      <c r="E103" s="6">
        <v>54667.8</v>
      </c>
      <c r="F103" s="6">
        <v>521.15</v>
      </c>
      <c r="G103" s="6">
        <f t="shared" si="29"/>
        <v>695452.37000000011</v>
      </c>
      <c r="H103" s="21"/>
      <c r="I103" s="21"/>
      <c r="J103" s="21"/>
      <c r="K103" s="21"/>
      <c r="L103" s="21"/>
      <c r="M103" s="21"/>
      <c r="N103" s="21"/>
      <c r="O103" s="21"/>
      <c r="P103" s="21"/>
    </row>
    <row r="104" spans="1:16" x14ac:dyDescent="0.2">
      <c r="A104" s="18">
        <v>4</v>
      </c>
      <c r="B104" s="5" t="s">
        <v>20</v>
      </c>
      <c r="C104" s="6">
        <v>1238025.52</v>
      </c>
      <c r="D104" s="6">
        <v>56900.98</v>
      </c>
      <c r="E104" s="6">
        <v>54667.8</v>
      </c>
      <c r="F104" s="6">
        <v>586456.93000000005</v>
      </c>
      <c r="G104" s="6">
        <f t="shared" si="29"/>
        <v>1936051.23</v>
      </c>
      <c r="H104" s="21"/>
      <c r="I104" s="21"/>
      <c r="J104" s="21"/>
      <c r="K104" s="21"/>
      <c r="L104" s="21"/>
      <c r="M104" s="21"/>
      <c r="N104" s="21"/>
      <c r="O104" s="21"/>
      <c r="P104" s="21"/>
    </row>
    <row r="105" spans="1:16" x14ac:dyDescent="0.2">
      <c r="A105" s="18">
        <v>5</v>
      </c>
      <c r="B105" s="5" t="s">
        <v>5</v>
      </c>
      <c r="C105" s="6">
        <v>731002.29</v>
      </c>
      <c r="D105" s="6">
        <v>10465.56</v>
      </c>
      <c r="E105" s="6">
        <v>54667.8</v>
      </c>
      <c r="F105" s="6">
        <v>26237.759999999998</v>
      </c>
      <c r="G105" s="6">
        <f t="shared" si="29"/>
        <v>822373.41000000015</v>
      </c>
      <c r="H105" s="21"/>
      <c r="I105" s="21"/>
      <c r="J105" s="21"/>
      <c r="K105" s="21"/>
      <c r="L105" s="21"/>
      <c r="M105" s="21"/>
      <c r="N105" s="21"/>
      <c r="O105" s="21"/>
      <c r="P105" s="21"/>
    </row>
    <row r="106" spans="1:16" x14ac:dyDescent="0.2">
      <c r="A106" s="18">
        <v>6</v>
      </c>
      <c r="B106" s="5" t="s">
        <v>15</v>
      </c>
      <c r="C106" s="6">
        <v>491671.59</v>
      </c>
      <c r="D106" s="6">
        <v>3711.93</v>
      </c>
      <c r="E106" s="6">
        <v>54667.8</v>
      </c>
      <c r="F106" s="6">
        <v>65.459999999999994</v>
      </c>
      <c r="G106" s="6">
        <f t="shared" si="29"/>
        <v>550116.78</v>
      </c>
      <c r="H106" s="21"/>
      <c r="I106" s="21"/>
      <c r="J106" s="21"/>
      <c r="K106" s="21"/>
      <c r="L106" s="21"/>
      <c r="M106" s="21"/>
      <c r="N106" s="21"/>
      <c r="O106" s="21"/>
      <c r="P106" s="21"/>
    </row>
    <row r="107" spans="1:16" x14ac:dyDescent="0.2">
      <c r="A107" s="18">
        <v>7</v>
      </c>
      <c r="B107" s="5" t="s">
        <v>16</v>
      </c>
      <c r="C107" s="6">
        <v>551336.63</v>
      </c>
      <c r="D107" s="6">
        <v>1109.98</v>
      </c>
      <c r="E107" s="6">
        <v>54667.8</v>
      </c>
      <c r="F107" s="6">
        <v>15.47</v>
      </c>
      <c r="G107" s="6">
        <f t="shared" si="29"/>
        <v>607129.88</v>
      </c>
      <c r="H107" s="21"/>
      <c r="I107" s="21"/>
      <c r="J107" s="21"/>
      <c r="K107" s="21"/>
      <c r="L107" s="21"/>
      <c r="M107" s="21"/>
      <c r="N107" s="21"/>
      <c r="O107" s="21"/>
      <c r="P107" s="21"/>
    </row>
    <row r="108" spans="1:16" x14ac:dyDescent="0.2">
      <c r="A108" s="18">
        <v>8</v>
      </c>
      <c r="B108" s="5" t="s">
        <v>6</v>
      </c>
      <c r="C108" s="6">
        <v>434243.02</v>
      </c>
      <c r="D108" s="6">
        <v>4301.1099999999997</v>
      </c>
      <c r="E108" s="6">
        <v>54667.8</v>
      </c>
      <c r="F108" s="6">
        <v>4569.09</v>
      </c>
      <c r="G108" s="6">
        <f t="shared" si="29"/>
        <v>497781.02</v>
      </c>
      <c r="H108" s="21"/>
      <c r="I108" s="21"/>
      <c r="J108" s="21"/>
      <c r="K108" s="21"/>
      <c r="L108" s="21"/>
      <c r="M108" s="21"/>
      <c r="N108" s="21"/>
      <c r="O108" s="21"/>
      <c r="P108" s="21"/>
    </row>
    <row r="109" spans="1:16" x14ac:dyDescent="0.2">
      <c r="A109" s="18">
        <v>9</v>
      </c>
      <c r="B109" s="5" t="s">
        <v>7</v>
      </c>
      <c r="C109" s="6">
        <v>429114.97</v>
      </c>
      <c r="D109" s="6">
        <v>2125.65</v>
      </c>
      <c r="E109" s="6">
        <v>54667.8</v>
      </c>
      <c r="F109" s="6">
        <v>845.2</v>
      </c>
      <c r="G109" s="6">
        <f t="shared" si="29"/>
        <v>486753.62</v>
      </c>
      <c r="H109" s="21"/>
      <c r="I109" s="21"/>
      <c r="J109" s="21"/>
      <c r="K109" s="21"/>
      <c r="L109" s="21"/>
      <c r="M109" s="21"/>
      <c r="N109" s="21"/>
      <c r="O109" s="21"/>
      <c r="P109" s="21"/>
    </row>
    <row r="110" spans="1:16" x14ac:dyDescent="0.2">
      <c r="A110" s="18">
        <v>10</v>
      </c>
      <c r="B110" s="5" t="s">
        <v>14</v>
      </c>
      <c r="C110" s="6">
        <v>381263.57</v>
      </c>
      <c r="D110" s="6">
        <v>1597.56</v>
      </c>
      <c r="E110" s="6">
        <v>54667.8</v>
      </c>
      <c r="F110" s="6">
        <v>450.54</v>
      </c>
      <c r="G110" s="6">
        <f t="shared" si="29"/>
        <v>437979.47</v>
      </c>
      <c r="H110" s="21"/>
      <c r="I110" s="21"/>
      <c r="J110" s="21"/>
      <c r="K110" s="21"/>
      <c r="L110" s="21"/>
      <c r="M110" s="21"/>
      <c r="N110" s="21"/>
      <c r="O110" s="21"/>
      <c r="P110" s="21"/>
    </row>
    <row r="111" spans="1:16" x14ac:dyDescent="0.2">
      <c r="A111" s="18">
        <v>11</v>
      </c>
      <c r="B111" s="5" t="s">
        <v>8</v>
      </c>
      <c r="C111" s="6">
        <v>516719.86</v>
      </c>
      <c r="D111" s="6">
        <v>3295.36</v>
      </c>
      <c r="E111" s="6">
        <v>54667.8</v>
      </c>
      <c r="F111" s="6">
        <v>1053.97</v>
      </c>
      <c r="G111" s="6">
        <f t="shared" si="29"/>
        <v>575736.99</v>
      </c>
      <c r="H111" s="21"/>
      <c r="I111" s="21"/>
      <c r="J111" s="21"/>
      <c r="K111" s="21"/>
      <c r="L111" s="21"/>
      <c r="M111" s="21"/>
      <c r="N111" s="21"/>
      <c r="O111" s="21"/>
      <c r="P111" s="21"/>
    </row>
    <row r="112" spans="1:16" x14ac:dyDescent="0.2">
      <c r="A112" s="18">
        <v>12</v>
      </c>
      <c r="B112" s="5" t="s">
        <v>9</v>
      </c>
      <c r="C112" s="6">
        <v>417118.87</v>
      </c>
      <c r="D112" s="6">
        <v>2552.7399999999998</v>
      </c>
      <c r="E112" s="6">
        <v>54667.8</v>
      </c>
      <c r="F112" s="6">
        <v>886.55</v>
      </c>
      <c r="G112" s="6">
        <f t="shared" si="29"/>
        <v>475225.95999999996</v>
      </c>
      <c r="H112" s="21"/>
      <c r="I112" s="21"/>
      <c r="J112" s="21"/>
      <c r="K112" s="21"/>
      <c r="L112" s="21"/>
      <c r="M112" s="21"/>
      <c r="N112" s="21"/>
      <c r="O112" s="21"/>
      <c r="P112" s="21"/>
    </row>
    <row r="113" spans="1:16" x14ac:dyDescent="0.2">
      <c r="A113" s="18">
        <v>13</v>
      </c>
      <c r="B113" s="5" t="s">
        <v>10</v>
      </c>
      <c r="C113" s="6">
        <v>537617.31000000006</v>
      </c>
      <c r="D113" s="6">
        <v>4817.59</v>
      </c>
      <c r="E113" s="6">
        <v>54667.8</v>
      </c>
      <c r="F113" s="6">
        <v>3898.16</v>
      </c>
      <c r="G113" s="6">
        <f t="shared" si="29"/>
        <v>601000.8600000001</v>
      </c>
      <c r="H113" s="21"/>
      <c r="I113" s="21"/>
      <c r="J113" s="21"/>
      <c r="K113" s="21"/>
      <c r="L113" s="21"/>
      <c r="M113" s="21"/>
      <c r="N113" s="21"/>
      <c r="O113" s="21"/>
      <c r="P113" s="21"/>
    </row>
    <row r="114" spans="1:16" x14ac:dyDescent="0.2">
      <c r="A114" s="18">
        <v>14</v>
      </c>
      <c r="B114" s="5" t="s">
        <v>25</v>
      </c>
      <c r="C114" s="6">
        <v>346353.12</v>
      </c>
      <c r="D114" s="6">
        <v>923.76</v>
      </c>
      <c r="E114" s="6">
        <v>54667.8</v>
      </c>
      <c r="F114" s="6">
        <v>181.63</v>
      </c>
      <c r="G114" s="6">
        <f t="shared" si="29"/>
        <v>402126.31</v>
      </c>
      <c r="H114" s="21"/>
      <c r="I114" s="21"/>
      <c r="J114" s="21"/>
      <c r="K114" s="21"/>
      <c r="L114" s="21"/>
      <c r="M114" s="21"/>
      <c r="N114" s="21"/>
      <c r="O114" s="21"/>
      <c r="P114" s="21"/>
    </row>
    <row r="115" spans="1:16" x14ac:dyDescent="0.2">
      <c r="A115" s="18">
        <v>15</v>
      </c>
      <c r="B115" s="5" t="s">
        <v>24</v>
      </c>
      <c r="C115" s="6">
        <v>412459.25</v>
      </c>
      <c r="D115" s="6">
        <v>2723.94</v>
      </c>
      <c r="E115" s="6">
        <v>54667.8</v>
      </c>
      <c r="F115" s="6">
        <v>1428.97</v>
      </c>
      <c r="G115" s="6">
        <f t="shared" si="29"/>
        <v>471279.95999999996</v>
      </c>
      <c r="H115" s="21"/>
      <c r="I115" s="21"/>
      <c r="J115" s="21"/>
      <c r="K115" s="21"/>
      <c r="L115" s="21"/>
      <c r="M115" s="21"/>
      <c r="N115" s="21"/>
      <c r="O115" s="21"/>
      <c r="P115" s="21"/>
    </row>
    <row r="116" spans="1:16" x14ac:dyDescent="0.2">
      <c r="A116" s="18">
        <v>16</v>
      </c>
      <c r="B116" s="5" t="s">
        <v>23</v>
      </c>
      <c r="C116" s="6">
        <v>874815.78</v>
      </c>
      <c r="D116" s="6">
        <v>10923.03</v>
      </c>
      <c r="E116" s="6">
        <v>54667.8</v>
      </c>
      <c r="F116" s="6">
        <v>21092.63</v>
      </c>
      <c r="G116" s="6">
        <f t="shared" si="29"/>
        <v>961499.24000000011</v>
      </c>
      <c r="H116" s="21"/>
      <c r="I116" s="21"/>
      <c r="J116" s="21"/>
      <c r="K116" s="21"/>
      <c r="L116" s="21"/>
      <c r="M116" s="21"/>
      <c r="N116" s="21"/>
      <c r="O116" s="21"/>
      <c r="P116" s="21"/>
    </row>
    <row r="117" spans="1:16" x14ac:dyDescent="0.2">
      <c r="A117" s="18">
        <v>17</v>
      </c>
      <c r="B117" s="5" t="s">
        <v>11</v>
      </c>
      <c r="C117" s="6">
        <v>497678.51</v>
      </c>
      <c r="D117" s="6">
        <v>4099.92</v>
      </c>
      <c r="E117" s="6">
        <v>54667.8</v>
      </c>
      <c r="F117" s="6">
        <v>2292.1999999999998</v>
      </c>
      <c r="G117" s="6">
        <f t="shared" si="29"/>
        <v>558738.42999999993</v>
      </c>
      <c r="H117" s="21"/>
      <c r="I117" s="21"/>
      <c r="J117" s="21"/>
      <c r="K117" s="21"/>
      <c r="L117" s="21"/>
      <c r="M117" s="21"/>
      <c r="N117" s="21"/>
      <c r="O117" s="21"/>
      <c r="P117" s="21"/>
    </row>
    <row r="118" spans="1:16" x14ac:dyDescent="0.2">
      <c r="A118" s="18">
        <v>18</v>
      </c>
      <c r="B118" s="5" t="s">
        <v>2</v>
      </c>
      <c r="C118" s="6">
        <v>2977364.94</v>
      </c>
      <c r="D118" s="6">
        <v>73248.399999999994</v>
      </c>
      <c r="E118" s="6">
        <v>54667.8</v>
      </c>
      <c r="F118" s="6">
        <v>1373604.08</v>
      </c>
      <c r="G118" s="6">
        <f t="shared" si="29"/>
        <v>4478885.22</v>
      </c>
      <c r="H118" s="21"/>
      <c r="I118" s="21"/>
      <c r="J118" s="21"/>
      <c r="K118" s="21"/>
      <c r="L118" s="21"/>
      <c r="M118" s="21"/>
      <c r="N118" s="21"/>
      <c r="O118" s="21"/>
      <c r="P118" s="21"/>
    </row>
    <row r="119" spans="1:16" x14ac:dyDescent="0.2">
      <c r="A119" s="18">
        <v>19</v>
      </c>
      <c r="B119" s="5" t="s">
        <v>12</v>
      </c>
      <c r="C119" s="6">
        <v>503172.85</v>
      </c>
      <c r="D119" s="6">
        <v>3045.68</v>
      </c>
      <c r="E119" s="6">
        <v>54667.8</v>
      </c>
      <c r="F119" s="6">
        <v>1059.74</v>
      </c>
      <c r="G119" s="6">
        <f t="shared" si="29"/>
        <v>561946.06999999995</v>
      </c>
      <c r="H119" s="21"/>
      <c r="I119" s="21"/>
      <c r="J119" s="21"/>
      <c r="K119" s="21"/>
      <c r="L119" s="21"/>
      <c r="M119" s="21"/>
      <c r="N119" s="21"/>
      <c r="O119" s="21"/>
      <c r="P119" s="21"/>
    </row>
    <row r="120" spans="1:16" x14ac:dyDescent="0.2">
      <c r="A120" s="18">
        <v>20</v>
      </c>
      <c r="B120" s="5" t="s">
        <v>13</v>
      </c>
      <c r="C120" s="6">
        <v>681424.85</v>
      </c>
      <c r="D120" s="6">
        <v>10636.04</v>
      </c>
      <c r="E120" s="6">
        <v>54667.8</v>
      </c>
      <c r="F120" s="6">
        <v>28861.49</v>
      </c>
      <c r="G120" s="6">
        <f t="shared" si="29"/>
        <v>775590.18</v>
      </c>
      <c r="H120" s="21"/>
      <c r="I120" s="21"/>
      <c r="J120" s="21"/>
      <c r="K120" s="21"/>
      <c r="L120" s="21"/>
      <c r="M120" s="21"/>
      <c r="N120" s="21"/>
      <c r="O120" s="21"/>
      <c r="P120" s="21"/>
    </row>
    <row r="121" spans="1:16" x14ac:dyDescent="0.2">
      <c r="A121" s="78" t="s">
        <v>0</v>
      </c>
      <c r="B121" s="79"/>
      <c r="C121" s="55">
        <f>SUM(C101:C120)</f>
        <v>13546198.129999999</v>
      </c>
      <c r="D121" s="55">
        <f t="shared" ref="D121:G121" si="30">SUM(D101:D120)</f>
        <v>205275.99999999997</v>
      </c>
      <c r="E121" s="55">
        <f t="shared" si="30"/>
        <v>1093356.0000000005</v>
      </c>
      <c r="F121" s="55">
        <f t="shared" si="30"/>
        <v>2060458.88</v>
      </c>
      <c r="G121" s="55">
        <f t="shared" si="30"/>
        <v>16905289.010000002</v>
      </c>
      <c r="H121" s="21"/>
      <c r="I121" s="21"/>
      <c r="J121" s="21"/>
      <c r="K121" s="21"/>
      <c r="L121" s="21"/>
      <c r="M121" s="21"/>
      <c r="N121" s="21"/>
      <c r="O121" s="21"/>
      <c r="P121" s="21"/>
    </row>
    <row r="122" spans="1:16" x14ac:dyDescent="0.2">
      <c r="A122" s="26" t="s">
        <v>39</v>
      </c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</row>
    <row r="123" spans="1:16" s="19" customFormat="1" x14ac:dyDescent="0.2">
      <c r="A123" s="26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</row>
    <row r="124" spans="1:16" x14ac:dyDescent="0.2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</row>
    <row r="125" spans="1:16" s="19" customFormat="1" x14ac:dyDescent="0.2">
      <c r="A125" s="76" t="s">
        <v>47</v>
      </c>
      <c r="B125" s="76"/>
      <c r="C125" s="76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</row>
    <row r="126" spans="1:16" s="19" customFormat="1" x14ac:dyDescent="0.2">
      <c r="A126" s="76"/>
      <c r="B126" s="76"/>
      <c r="C126" s="76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</row>
    <row r="127" spans="1:16" ht="12.75" customHeight="1" x14ac:dyDescent="0.2">
      <c r="A127" s="4"/>
      <c r="B127" s="4"/>
      <c r="C127" s="4"/>
      <c r="D127" s="41"/>
      <c r="E127" s="41"/>
      <c r="F127" s="41"/>
      <c r="G127" s="21"/>
      <c r="H127" s="21"/>
      <c r="I127" s="21"/>
      <c r="J127" s="21"/>
      <c r="K127" s="21"/>
      <c r="L127" s="21"/>
      <c r="M127" s="21"/>
      <c r="N127" s="21"/>
      <c r="O127" s="21"/>
      <c r="P127" s="21"/>
    </row>
    <row r="128" spans="1:16" x14ac:dyDescent="0.2">
      <c r="A128" s="66" t="s">
        <v>1</v>
      </c>
      <c r="B128" s="66" t="s">
        <v>37</v>
      </c>
      <c r="C128" s="61" t="s">
        <v>48</v>
      </c>
      <c r="D128" s="42"/>
      <c r="E128" s="43"/>
      <c r="F128" s="43"/>
      <c r="G128" s="21"/>
      <c r="H128" s="21"/>
      <c r="I128" s="21"/>
      <c r="J128" s="21"/>
      <c r="K128" s="21"/>
      <c r="L128" s="21"/>
      <c r="M128" s="21"/>
      <c r="N128" s="21"/>
      <c r="O128" s="21"/>
      <c r="P128" s="21"/>
    </row>
    <row r="129" spans="1:16" x14ac:dyDescent="0.2">
      <c r="A129" s="67"/>
      <c r="B129" s="67"/>
      <c r="C129" s="62"/>
      <c r="D129" s="42"/>
      <c r="E129" s="43"/>
      <c r="F129" s="43"/>
      <c r="G129" s="21"/>
      <c r="H129" s="21"/>
      <c r="I129" s="21"/>
      <c r="J129" s="21"/>
      <c r="K129" s="21"/>
      <c r="L129" s="21"/>
      <c r="M129" s="21"/>
      <c r="N129" s="21"/>
      <c r="O129" s="21"/>
      <c r="P129" s="21"/>
    </row>
    <row r="130" spans="1:16" ht="12.75" customHeight="1" x14ac:dyDescent="0.2">
      <c r="A130" s="68"/>
      <c r="B130" s="68"/>
      <c r="C130" s="63"/>
      <c r="D130" s="42"/>
      <c r="E130" s="43"/>
      <c r="F130" s="43"/>
      <c r="G130" s="21"/>
      <c r="H130" s="21"/>
      <c r="I130" s="21"/>
      <c r="J130" s="21"/>
      <c r="K130" s="21"/>
      <c r="L130" s="21"/>
      <c r="M130" s="21"/>
      <c r="N130" s="21"/>
      <c r="O130" s="21"/>
      <c r="P130" s="21"/>
    </row>
    <row r="131" spans="1:16" x14ac:dyDescent="0.2">
      <c r="A131" s="18">
        <v>1</v>
      </c>
      <c r="B131" s="5" t="s">
        <v>3</v>
      </c>
      <c r="C131" s="6">
        <v>-21274.2</v>
      </c>
      <c r="D131" s="44"/>
      <c r="E131" s="45"/>
      <c r="F131" s="45"/>
      <c r="G131" s="21"/>
      <c r="H131" s="21"/>
      <c r="I131" s="21"/>
      <c r="J131" s="21"/>
      <c r="K131" s="21"/>
      <c r="L131" s="21"/>
      <c r="M131" s="21"/>
      <c r="N131" s="21"/>
      <c r="O131" s="21"/>
      <c r="P131" s="21"/>
    </row>
    <row r="132" spans="1:16" x14ac:dyDescent="0.2">
      <c r="A132" s="18">
        <v>2</v>
      </c>
      <c r="B132" s="5" t="s">
        <v>4</v>
      </c>
      <c r="C132" s="6">
        <v>-14697.26</v>
      </c>
      <c r="D132" s="44"/>
      <c r="E132" s="45"/>
      <c r="F132" s="45"/>
      <c r="G132" s="21"/>
      <c r="H132" s="21"/>
      <c r="I132" s="21"/>
      <c r="J132" s="21"/>
      <c r="K132" s="21"/>
      <c r="L132" s="21"/>
      <c r="M132" s="21"/>
      <c r="N132" s="21"/>
      <c r="O132" s="21"/>
      <c r="P132" s="21"/>
    </row>
    <row r="133" spans="1:16" x14ac:dyDescent="0.2">
      <c r="A133" s="18">
        <v>3</v>
      </c>
      <c r="B133" s="5" t="s">
        <v>19</v>
      </c>
      <c r="C133" s="6">
        <v>-15167.69</v>
      </c>
      <c r="D133" s="44"/>
      <c r="E133" s="45"/>
      <c r="F133" s="45"/>
      <c r="G133" s="21"/>
      <c r="H133" s="21"/>
      <c r="I133" s="21"/>
      <c r="J133" s="21"/>
      <c r="K133" s="21"/>
      <c r="L133" s="21"/>
      <c r="M133" s="21"/>
      <c r="N133" s="21"/>
      <c r="O133" s="21"/>
      <c r="P133" s="21"/>
    </row>
    <row r="134" spans="1:16" x14ac:dyDescent="0.2">
      <c r="A134" s="18">
        <v>4</v>
      </c>
      <c r="B134" s="5" t="s">
        <v>20</v>
      </c>
      <c r="C134" s="6">
        <v>-62500.31</v>
      </c>
      <c r="D134" s="44"/>
      <c r="E134" s="45"/>
      <c r="F134" s="45"/>
      <c r="G134" s="21"/>
      <c r="H134" s="21"/>
      <c r="I134" s="21"/>
      <c r="J134" s="21"/>
      <c r="K134" s="21"/>
      <c r="L134" s="21"/>
      <c r="M134" s="21"/>
      <c r="N134" s="21"/>
      <c r="O134" s="21"/>
      <c r="P134" s="21"/>
    </row>
    <row r="135" spans="1:16" x14ac:dyDescent="0.2">
      <c r="A135" s="18">
        <v>5</v>
      </c>
      <c r="B135" s="5" t="s">
        <v>5</v>
      </c>
      <c r="C135" s="6">
        <v>-41773.24</v>
      </c>
      <c r="D135" s="44"/>
      <c r="E135" s="45"/>
      <c r="F135" s="45"/>
      <c r="G135" s="21"/>
      <c r="H135" s="21"/>
      <c r="I135" s="21"/>
      <c r="J135" s="21"/>
      <c r="K135" s="21"/>
      <c r="L135" s="21"/>
      <c r="M135" s="21"/>
      <c r="N135" s="21"/>
      <c r="O135" s="21"/>
      <c r="P135" s="21"/>
    </row>
    <row r="136" spans="1:16" x14ac:dyDescent="0.2">
      <c r="A136" s="18">
        <v>6</v>
      </c>
      <c r="B136" s="5" t="s">
        <v>15</v>
      </c>
      <c r="C136" s="6">
        <v>-22388</v>
      </c>
      <c r="D136" s="44"/>
      <c r="E136" s="45"/>
      <c r="F136" s="45"/>
      <c r="G136" s="21"/>
      <c r="H136" s="21"/>
      <c r="I136" s="21"/>
      <c r="J136" s="21"/>
      <c r="K136" s="21"/>
      <c r="L136" s="21"/>
      <c r="M136" s="21"/>
      <c r="N136" s="21"/>
      <c r="O136" s="21"/>
      <c r="P136" s="21"/>
    </row>
    <row r="137" spans="1:16" x14ac:dyDescent="0.2">
      <c r="A137" s="18">
        <v>7</v>
      </c>
      <c r="B137" s="5" t="s">
        <v>16</v>
      </c>
      <c r="C137" s="6">
        <v>-16130.99</v>
      </c>
      <c r="D137" s="44"/>
      <c r="E137" s="45"/>
      <c r="F137" s="45"/>
      <c r="G137" s="21"/>
      <c r="H137" s="21"/>
      <c r="I137" s="21"/>
      <c r="J137" s="21"/>
      <c r="K137" s="21"/>
      <c r="L137" s="21"/>
      <c r="M137" s="21"/>
      <c r="N137" s="21"/>
      <c r="O137" s="21"/>
      <c r="P137" s="21"/>
    </row>
    <row r="138" spans="1:16" x14ac:dyDescent="0.2">
      <c r="A138" s="18">
        <v>8</v>
      </c>
      <c r="B138" s="5" t="s">
        <v>6</v>
      </c>
      <c r="C138" s="6">
        <v>-19423.07</v>
      </c>
      <c r="D138" s="44"/>
      <c r="E138" s="45"/>
      <c r="F138" s="45"/>
      <c r="G138" s="21"/>
      <c r="H138" s="21"/>
      <c r="I138" s="21"/>
      <c r="J138" s="21"/>
      <c r="K138" s="21"/>
      <c r="L138" s="21"/>
      <c r="M138" s="21"/>
      <c r="N138" s="21"/>
      <c r="O138" s="21"/>
      <c r="P138" s="21"/>
    </row>
    <row r="139" spans="1:16" x14ac:dyDescent="0.2">
      <c r="A139" s="18">
        <v>9</v>
      </c>
      <c r="B139" s="5" t="s">
        <v>7</v>
      </c>
      <c r="C139" s="6">
        <v>-18722.82</v>
      </c>
      <c r="D139" s="44"/>
      <c r="E139" s="45"/>
      <c r="F139" s="45"/>
      <c r="G139" s="21"/>
      <c r="H139" s="21"/>
      <c r="I139" s="21"/>
      <c r="J139" s="21"/>
      <c r="K139" s="21"/>
      <c r="L139" s="21"/>
      <c r="M139" s="21"/>
      <c r="N139" s="21"/>
      <c r="O139" s="21"/>
      <c r="P139" s="21"/>
    </row>
    <row r="140" spans="1:16" x14ac:dyDescent="0.2">
      <c r="A140" s="18">
        <v>10</v>
      </c>
      <c r="B140" s="5" t="s">
        <v>14</v>
      </c>
      <c r="C140" s="6">
        <v>-13913.19</v>
      </c>
      <c r="D140" s="44"/>
      <c r="E140" s="45"/>
      <c r="F140" s="45"/>
      <c r="G140" s="21"/>
      <c r="H140" s="21"/>
      <c r="I140" s="21"/>
      <c r="J140" s="21"/>
      <c r="K140" s="21"/>
      <c r="L140" s="21"/>
      <c r="M140" s="21"/>
      <c r="N140" s="21"/>
      <c r="O140" s="21"/>
      <c r="P140" s="21"/>
    </row>
    <row r="141" spans="1:16" x14ac:dyDescent="0.2">
      <c r="A141" s="18">
        <v>11</v>
      </c>
      <c r="B141" s="5" t="s">
        <v>8</v>
      </c>
      <c r="C141" s="6">
        <v>-20861.349999999999</v>
      </c>
      <c r="D141" s="44"/>
      <c r="E141" s="45"/>
      <c r="F141" s="45"/>
      <c r="G141" s="21"/>
      <c r="H141" s="21"/>
      <c r="I141" s="21"/>
      <c r="J141" s="21"/>
      <c r="K141" s="21"/>
      <c r="L141" s="21"/>
      <c r="M141" s="21"/>
      <c r="N141" s="21"/>
      <c r="O141" s="21"/>
      <c r="P141" s="21"/>
    </row>
    <row r="142" spans="1:16" x14ac:dyDescent="0.2">
      <c r="A142" s="18">
        <v>12</v>
      </c>
      <c r="B142" s="5" t="s">
        <v>9</v>
      </c>
      <c r="C142" s="6">
        <v>-19940.740000000002</v>
      </c>
      <c r="D142" s="44"/>
      <c r="E142" s="45"/>
      <c r="F142" s="45"/>
      <c r="G142" s="21"/>
      <c r="H142" s="21"/>
      <c r="I142" s="21"/>
      <c r="J142" s="21"/>
      <c r="K142" s="21"/>
      <c r="L142" s="21"/>
      <c r="M142" s="21"/>
      <c r="N142" s="21"/>
      <c r="O142" s="21"/>
      <c r="P142" s="21"/>
    </row>
    <row r="143" spans="1:16" x14ac:dyDescent="0.2">
      <c r="A143" s="18">
        <v>13</v>
      </c>
      <c r="B143" s="5" t="s">
        <v>10</v>
      </c>
      <c r="C143" s="6">
        <v>-20681.27</v>
      </c>
      <c r="D143" s="44"/>
      <c r="E143" s="45"/>
      <c r="F143" s="45"/>
      <c r="G143" s="21"/>
      <c r="H143" s="21"/>
      <c r="I143" s="21"/>
      <c r="J143" s="21"/>
      <c r="K143" s="21"/>
      <c r="L143" s="21"/>
      <c r="M143" s="21"/>
      <c r="N143" s="21"/>
      <c r="O143" s="21"/>
      <c r="P143" s="21"/>
    </row>
    <row r="144" spans="1:16" x14ac:dyDescent="0.2">
      <c r="A144" s="18">
        <v>14</v>
      </c>
      <c r="B144" s="5" t="s">
        <v>25</v>
      </c>
      <c r="C144" s="6">
        <v>-15642.59</v>
      </c>
      <c r="D144" s="44"/>
      <c r="E144" s="45"/>
      <c r="F144" s="45"/>
      <c r="G144" s="21"/>
      <c r="H144" s="21"/>
      <c r="I144" s="21"/>
      <c r="J144" s="21"/>
      <c r="K144" s="21"/>
      <c r="L144" s="21"/>
      <c r="M144" s="21"/>
      <c r="N144" s="21"/>
      <c r="O144" s="21"/>
      <c r="P144" s="21"/>
    </row>
    <row r="145" spans="1:16" x14ac:dyDescent="0.2">
      <c r="A145" s="18">
        <v>15</v>
      </c>
      <c r="B145" s="5" t="s">
        <v>24</v>
      </c>
      <c r="C145" s="6">
        <v>-15960.16</v>
      </c>
      <c r="D145" s="44"/>
      <c r="E145" s="45"/>
      <c r="F145" s="45"/>
      <c r="G145" s="21"/>
      <c r="H145" s="21"/>
      <c r="I145" s="21"/>
      <c r="J145" s="21"/>
      <c r="K145" s="21"/>
      <c r="L145" s="21"/>
      <c r="M145" s="21"/>
      <c r="N145" s="21"/>
      <c r="O145" s="21"/>
      <c r="P145" s="21"/>
    </row>
    <row r="146" spans="1:16" x14ac:dyDescent="0.2">
      <c r="A146" s="18">
        <v>16</v>
      </c>
      <c r="B146" s="5" t="s">
        <v>23</v>
      </c>
      <c r="C146" s="6">
        <v>-36756.04</v>
      </c>
      <c r="D146" s="44"/>
      <c r="E146" s="45"/>
      <c r="F146" s="45"/>
      <c r="G146" s="21"/>
      <c r="H146" s="21"/>
      <c r="I146" s="21"/>
      <c r="J146" s="21"/>
      <c r="K146" s="21"/>
      <c r="L146" s="21"/>
      <c r="M146" s="21"/>
      <c r="N146" s="21"/>
      <c r="O146" s="21"/>
      <c r="P146" s="21"/>
    </row>
    <row r="147" spans="1:16" x14ac:dyDescent="0.2">
      <c r="A147" s="18">
        <v>17</v>
      </c>
      <c r="B147" s="5" t="s">
        <v>11</v>
      </c>
      <c r="C147" s="6">
        <v>-22064.33</v>
      </c>
      <c r="D147" s="44"/>
      <c r="E147" s="45"/>
      <c r="F147" s="45"/>
      <c r="G147" s="21"/>
      <c r="H147" s="21"/>
      <c r="I147" s="21"/>
      <c r="J147" s="21"/>
      <c r="K147" s="21"/>
      <c r="L147" s="21"/>
      <c r="M147" s="21"/>
      <c r="N147" s="21"/>
      <c r="O147" s="21"/>
      <c r="P147" s="21"/>
    </row>
    <row r="148" spans="1:16" x14ac:dyDescent="0.2">
      <c r="A148" s="18">
        <v>18</v>
      </c>
      <c r="B148" s="5" t="s">
        <v>2</v>
      </c>
      <c r="C148" s="6">
        <v>-129436.54</v>
      </c>
      <c r="D148" s="44"/>
      <c r="E148" s="45"/>
      <c r="F148" s="45"/>
      <c r="G148" s="21"/>
      <c r="H148" s="21"/>
      <c r="I148" s="21"/>
      <c r="J148" s="21"/>
      <c r="K148" s="21"/>
      <c r="L148" s="21"/>
      <c r="M148" s="21"/>
      <c r="N148" s="21"/>
      <c r="O148" s="21"/>
      <c r="P148" s="21"/>
    </row>
    <row r="149" spans="1:16" x14ac:dyDescent="0.2">
      <c r="A149" s="18">
        <v>19</v>
      </c>
      <c r="B149" s="5" t="s">
        <v>12</v>
      </c>
      <c r="C149" s="6">
        <v>-20839.650000000001</v>
      </c>
      <c r="D149" s="44"/>
      <c r="E149" s="45"/>
      <c r="F149" s="45"/>
      <c r="G149" s="21"/>
      <c r="H149" s="21"/>
      <c r="I149" s="21"/>
      <c r="J149" s="21"/>
      <c r="K149" s="21"/>
      <c r="L149" s="21"/>
      <c r="M149" s="21"/>
      <c r="N149" s="21"/>
      <c r="O149" s="21"/>
      <c r="P149" s="21"/>
    </row>
    <row r="150" spans="1:16" x14ac:dyDescent="0.2">
      <c r="A150" s="18">
        <v>20</v>
      </c>
      <c r="B150" s="5" t="s">
        <v>13</v>
      </c>
      <c r="C150" s="6">
        <v>-29911.71</v>
      </c>
      <c r="D150" s="44"/>
      <c r="E150" s="45"/>
      <c r="F150" s="45"/>
      <c r="G150" s="21"/>
      <c r="H150" s="21"/>
      <c r="I150" s="21"/>
      <c r="J150" s="21"/>
      <c r="K150" s="21"/>
      <c r="L150" s="21"/>
      <c r="M150" s="21"/>
      <c r="N150" s="21"/>
      <c r="O150" s="21"/>
      <c r="P150" s="21"/>
    </row>
    <row r="151" spans="1:16" x14ac:dyDescent="0.2">
      <c r="A151" s="74" t="s">
        <v>0</v>
      </c>
      <c r="B151" s="75"/>
      <c r="C151" s="16">
        <f>SUM(C131:C150)</f>
        <v>-578085.15</v>
      </c>
      <c r="D151" s="46"/>
      <c r="E151" s="47"/>
      <c r="F151" s="47"/>
      <c r="G151" s="21"/>
      <c r="H151" s="21"/>
      <c r="I151" s="21"/>
      <c r="J151" s="21"/>
      <c r="K151" s="21"/>
      <c r="L151" s="21"/>
      <c r="M151" s="21"/>
      <c r="N151" s="21"/>
      <c r="O151" s="21"/>
      <c r="P151" s="21"/>
    </row>
    <row r="152" spans="1:16" x14ac:dyDescent="0.2">
      <c r="A152" s="72" t="s">
        <v>39</v>
      </c>
      <c r="B152" s="72"/>
      <c r="C152" s="72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</row>
    <row r="153" spans="1:16" s="19" customFormat="1" x14ac:dyDescent="0.2">
      <c r="A153" s="73"/>
      <c r="B153" s="73"/>
      <c r="C153" s="73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</row>
    <row r="154" spans="1:16" x14ac:dyDescent="0.2">
      <c r="A154" s="26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</row>
    <row r="155" spans="1:16" x14ac:dyDescent="0.2">
      <c r="A155" s="26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</row>
    <row r="156" spans="1:16" x14ac:dyDescent="0.2">
      <c r="A156" s="59" t="s">
        <v>45</v>
      </c>
      <c r="B156" s="59"/>
      <c r="C156" s="59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38"/>
      <c r="P156" s="38"/>
    </row>
    <row r="157" spans="1:16" ht="12.75" customHeight="1" x14ac:dyDescent="0.2">
      <c r="A157" s="60" t="s">
        <v>49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39"/>
      <c r="P157" s="39"/>
    </row>
    <row r="158" spans="1:16" x14ac:dyDescent="0.2">
      <c r="A158" s="39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</row>
    <row r="159" spans="1:16" ht="20.100000000000001" customHeight="1" x14ac:dyDescent="0.2">
      <c r="A159" s="66" t="s">
        <v>1</v>
      </c>
      <c r="B159" s="66" t="s">
        <v>37</v>
      </c>
      <c r="C159" s="61" t="s">
        <v>28</v>
      </c>
      <c r="D159" s="61" t="s">
        <v>29</v>
      </c>
      <c r="E159" s="61" t="s">
        <v>27</v>
      </c>
      <c r="F159" s="61" t="s">
        <v>30</v>
      </c>
      <c r="G159" s="61" t="s">
        <v>31</v>
      </c>
      <c r="H159" s="69" t="s">
        <v>32</v>
      </c>
      <c r="I159" s="61" t="s">
        <v>33</v>
      </c>
      <c r="J159" s="61" t="s">
        <v>34</v>
      </c>
      <c r="K159" s="61" t="s">
        <v>35</v>
      </c>
      <c r="L159" s="61" t="s">
        <v>38</v>
      </c>
      <c r="M159" s="61" t="s">
        <v>50</v>
      </c>
      <c r="N159" s="61" t="s">
        <v>36</v>
      </c>
      <c r="P159" s="43"/>
    </row>
    <row r="160" spans="1:16" ht="20.100000000000001" customHeight="1" x14ac:dyDescent="0.2">
      <c r="A160" s="67"/>
      <c r="B160" s="67"/>
      <c r="C160" s="62"/>
      <c r="D160" s="62"/>
      <c r="E160" s="62"/>
      <c r="F160" s="62"/>
      <c r="G160" s="62"/>
      <c r="H160" s="70"/>
      <c r="I160" s="62"/>
      <c r="J160" s="62"/>
      <c r="K160" s="62"/>
      <c r="L160" s="62"/>
      <c r="M160" s="62"/>
      <c r="N160" s="62"/>
      <c r="P160" s="43"/>
    </row>
    <row r="161" spans="1:16" ht="20.100000000000001" customHeight="1" x14ac:dyDescent="0.2">
      <c r="A161" s="68"/>
      <c r="B161" s="68"/>
      <c r="C161" s="63"/>
      <c r="D161" s="63"/>
      <c r="E161" s="63"/>
      <c r="F161" s="63"/>
      <c r="G161" s="63"/>
      <c r="H161" s="71"/>
      <c r="I161" s="63"/>
      <c r="J161" s="63"/>
      <c r="K161" s="63"/>
      <c r="L161" s="63"/>
      <c r="M161" s="63"/>
      <c r="N161" s="63"/>
      <c r="P161" s="43"/>
    </row>
    <row r="162" spans="1:16" x14ac:dyDescent="0.2">
      <c r="A162" s="22">
        <v>1</v>
      </c>
      <c r="B162" s="23" t="s">
        <v>3</v>
      </c>
      <c r="C162" s="3">
        <f t="shared" ref="C162:E181" si="31">C72+C101</f>
        <v>4371695.6100000003</v>
      </c>
      <c r="D162" s="3">
        <f t="shared" si="31"/>
        <v>1348908.18</v>
      </c>
      <c r="E162" s="3">
        <f t="shared" si="31"/>
        <v>131125.40000000002</v>
      </c>
      <c r="F162" s="3">
        <f t="shared" ref="F162:F181" si="32">F72</f>
        <v>144923.01999999999</v>
      </c>
      <c r="G162" s="3">
        <f t="shared" ref="G162:G181" si="33">G72+F101</f>
        <v>126829.48</v>
      </c>
      <c r="H162" s="3">
        <f t="shared" ref="H162:L171" si="34">H72</f>
        <v>33673</v>
      </c>
      <c r="I162" s="3">
        <f t="shared" si="34"/>
        <v>7599.21</v>
      </c>
      <c r="J162" s="3">
        <f t="shared" si="34"/>
        <v>35585.919999999998</v>
      </c>
      <c r="K162" s="3">
        <f t="shared" si="34"/>
        <v>0</v>
      </c>
      <c r="L162" s="3">
        <f t="shared" si="34"/>
        <v>284794.21999999997</v>
      </c>
      <c r="M162" s="3">
        <f t="shared" ref="M162:M181" si="35">C131</f>
        <v>-21274.2</v>
      </c>
      <c r="N162" s="3">
        <f t="shared" ref="N162:N181" si="36">SUM(C162:M162)</f>
        <v>6463859.8399999999</v>
      </c>
      <c r="P162" s="29"/>
    </row>
    <row r="163" spans="1:16" x14ac:dyDescent="0.2">
      <c r="A163" s="22">
        <v>2</v>
      </c>
      <c r="B163" s="23" t="s">
        <v>4</v>
      </c>
      <c r="C163" s="3">
        <f t="shared" si="31"/>
        <v>3044731.57</v>
      </c>
      <c r="D163" s="3">
        <f t="shared" si="31"/>
        <v>871089.91999999993</v>
      </c>
      <c r="E163" s="3">
        <f t="shared" si="31"/>
        <v>161322.31</v>
      </c>
      <c r="F163" s="3">
        <f t="shared" si="32"/>
        <v>59253.64</v>
      </c>
      <c r="G163" s="3">
        <f t="shared" si="33"/>
        <v>50611.58</v>
      </c>
      <c r="H163" s="3">
        <f t="shared" si="34"/>
        <v>6206</v>
      </c>
      <c r="I163" s="3">
        <f t="shared" si="34"/>
        <v>5249.91</v>
      </c>
      <c r="J163" s="3">
        <f t="shared" si="34"/>
        <v>24584.49</v>
      </c>
      <c r="K163" s="3">
        <f t="shared" si="34"/>
        <v>0</v>
      </c>
      <c r="L163" s="3">
        <f t="shared" si="34"/>
        <v>196749.79</v>
      </c>
      <c r="M163" s="3">
        <f t="shared" si="35"/>
        <v>-14697.26</v>
      </c>
      <c r="N163" s="3">
        <f t="shared" si="36"/>
        <v>4405101.95</v>
      </c>
      <c r="P163" s="29"/>
    </row>
    <row r="164" spans="1:16" x14ac:dyDescent="0.2">
      <c r="A164" s="22">
        <v>3</v>
      </c>
      <c r="B164" s="23" t="s">
        <v>19</v>
      </c>
      <c r="C164" s="3">
        <f t="shared" si="31"/>
        <v>3219886.63</v>
      </c>
      <c r="D164" s="3">
        <f t="shared" si="31"/>
        <v>805617.9</v>
      </c>
      <c r="E164" s="3">
        <f t="shared" si="31"/>
        <v>166902.16999999998</v>
      </c>
      <c r="F164" s="3">
        <f t="shared" si="32"/>
        <v>43478.879999999997</v>
      </c>
      <c r="G164" s="3">
        <f t="shared" si="33"/>
        <v>36497.68</v>
      </c>
      <c r="H164" s="3">
        <f t="shared" si="34"/>
        <v>345841</v>
      </c>
      <c r="I164" s="3">
        <f t="shared" si="34"/>
        <v>5417.95</v>
      </c>
      <c r="J164" s="3">
        <f t="shared" si="34"/>
        <v>25371.39</v>
      </c>
      <c r="K164" s="3">
        <f t="shared" si="34"/>
        <v>0</v>
      </c>
      <c r="L164" s="3">
        <f t="shared" si="34"/>
        <v>203047.33</v>
      </c>
      <c r="M164" s="3">
        <f t="shared" si="35"/>
        <v>-15167.69</v>
      </c>
      <c r="N164" s="3">
        <f t="shared" si="36"/>
        <v>4836893.2399999993</v>
      </c>
      <c r="P164" s="29"/>
    </row>
    <row r="165" spans="1:16" x14ac:dyDescent="0.2">
      <c r="A165" s="22">
        <v>4</v>
      </c>
      <c r="B165" s="23" t="s">
        <v>20</v>
      </c>
      <c r="C165" s="3">
        <f t="shared" si="31"/>
        <v>6951747.8599999994</v>
      </c>
      <c r="D165" s="3">
        <f t="shared" si="31"/>
        <v>3175498.59</v>
      </c>
      <c r="E165" s="3">
        <f t="shared" si="31"/>
        <v>149834.35</v>
      </c>
      <c r="F165" s="3">
        <f t="shared" si="32"/>
        <v>397110.02</v>
      </c>
      <c r="G165" s="3">
        <f t="shared" si="33"/>
        <v>1036039.05</v>
      </c>
      <c r="H165" s="3">
        <f t="shared" si="34"/>
        <v>353614</v>
      </c>
      <c r="I165" s="3">
        <f t="shared" si="34"/>
        <v>22325.3</v>
      </c>
      <c r="J165" s="3">
        <f t="shared" si="34"/>
        <v>104545.9</v>
      </c>
      <c r="K165" s="3">
        <f t="shared" si="34"/>
        <v>0</v>
      </c>
      <c r="L165" s="3">
        <f t="shared" si="34"/>
        <v>836681.16</v>
      </c>
      <c r="M165" s="3">
        <f t="shared" si="35"/>
        <v>-62500.31</v>
      </c>
      <c r="N165" s="3">
        <f t="shared" si="36"/>
        <v>12964895.92</v>
      </c>
      <c r="P165" s="29"/>
    </row>
    <row r="166" spans="1:16" x14ac:dyDescent="0.2">
      <c r="A166" s="22">
        <v>5</v>
      </c>
      <c r="B166" s="23" t="s">
        <v>5</v>
      </c>
      <c r="C166" s="3">
        <f t="shared" si="31"/>
        <v>6551711.3600000003</v>
      </c>
      <c r="D166" s="3">
        <f t="shared" si="31"/>
        <v>2054662.8800000001</v>
      </c>
      <c r="E166" s="3">
        <f t="shared" si="31"/>
        <v>116847.52</v>
      </c>
      <c r="F166" s="3">
        <f t="shared" si="32"/>
        <v>267954.21000000002</v>
      </c>
      <c r="G166" s="3">
        <f t="shared" si="33"/>
        <v>256689.86000000002</v>
      </c>
      <c r="H166" s="3">
        <f t="shared" si="34"/>
        <v>1913603</v>
      </c>
      <c r="I166" s="3">
        <f t="shared" si="34"/>
        <v>14921.53</v>
      </c>
      <c r="J166" s="3">
        <f t="shared" si="34"/>
        <v>69875.19</v>
      </c>
      <c r="K166" s="3">
        <f t="shared" si="34"/>
        <v>0</v>
      </c>
      <c r="L166" s="3">
        <f t="shared" si="34"/>
        <v>559211.42000000004</v>
      </c>
      <c r="M166" s="3">
        <f t="shared" si="35"/>
        <v>-41773.24</v>
      </c>
      <c r="N166" s="3">
        <f t="shared" si="36"/>
        <v>11763703.729999999</v>
      </c>
      <c r="P166" s="29"/>
    </row>
    <row r="167" spans="1:16" x14ac:dyDescent="0.2">
      <c r="A167" s="22">
        <v>6</v>
      </c>
      <c r="B167" s="23" t="s">
        <v>15</v>
      </c>
      <c r="C167" s="3">
        <f t="shared" si="31"/>
        <v>2896004.86</v>
      </c>
      <c r="D167" s="3">
        <f t="shared" si="31"/>
        <v>644661.99000000011</v>
      </c>
      <c r="E167" s="3">
        <f t="shared" si="31"/>
        <v>222536.68</v>
      </c>
      <c r="F167" s="3">
        <f t="shared" si="32"/>
        <v>134913.07</v>
      </c>
      <c r="G167" s="3">
        <f t="shared" si="33"/>
        <v>106083.98000000001</v>
      </c>
      <c r="H167" s="3">
        <f t="shared" si="34"/>
        <v>442285</v>
      </c>
      <c r="I167" s="3">
        <f t="shared" si="34"/>
        <v>7997.02</v>
      </c>
      <c r="J167" s="3">
        <f t="shared" si="34"/>
        <v>37448.78</v>
      </c>
      <c r="K167" s="3">
        <f t="shared" si="34"/>
        <v>0</v>
      </c>
      <c r="L167" s="3">
        <f t="shared" si="34"/>
        <v>299702.71999999997</v>
      </c>
      <c r="M167" s="3">
        <f t="shared" si="35"/>
        <v>-22388</v>
      </c>
      <c r="N167" s="3">
        <f t="shared" si="36"/>
        <v>4769246.0999999996</v>
      </c>
      <c r="P167" s="29"/>
    </row>
    <row r="168" spans="1:16" x14ac:dyDescent="0.2">
      <c r="A168" s="22">
        <v>7</v>
      </c>
      <c r="B168" s="23" t="s">
        <v>16</v>
      </c>
      <c r="C168" s="3">
        <f t="shared" si="31"/>
        <v>2609310.08</v>
      </c>
      <c r="D168" s="3">
        <f t="shared" si="31"/>
        <v>535863.26</v>
      </c>
      <c r="E168" s="3">
        <f t="shared" si="31"/>
        <v>219582.64</v>
      </c>
      <c r="F168" s="3">
        <f t="shared" si="32"/>
        <v>44508.35</v>
      </c>
      <c r="G168" s="3">
        <f t="shared" si="33"/>
        <v>36561.370000000003</v>
      </c>
      <c r="H168" s="3">
        <f t="shared" si="34"/>
        <v>0</v>
      </c>
      <c r="I168" s="3">
        <f t="shared" si="34"/>
        <v>5762.04</v>
      </c>
      <c r="J168" s="3">
        <f t="shared" si="34"/>
        <v>26982.73</v>
      </c>
      <c r="K168" s="3">
        <f t="shared" si="34"/>
        <v>0</v>
      </c>
      <c r="L168" s="3">
        <f t="shared" si="34"/>
        <v>215942.91</v>
      </c>
      <c r="M168" s="3">
        <f t="shared" si="35"/>
        <v>-16130.99</v>
      </c>
      <c r="N168" s="3">
        <f t="shared" si="36"/>
        <v>3678382.39</v>
      </c>
      <c r="P168" s="29"/>
    </row>
    <row r="169" spans="1:16" x14ac:dyDescent="0.2">
      <c r="A169" s="22">
        <v>8</v>
      </c>
      <c r="B169" s="23" t="s">
        <v>6</v>
      </c>
      <c r="C169" s="3">
        <f t="shared" si="31"/>
        <v>3867333.11</v>
      </c>
      <c r="D169" s="3">
        <f t="shared" si="31"/>
        <v>1177134.28</v>
      </c>
      <c r="E169" s="3">
        <f t="shared" si="31"/>
        <v>140643.99</v>
      </c>
      <c r="F169" s="3">
        <f t="shared" si="32"/>
        <v>108395.61</v>
      </c>
      <c r="G169" s="3">
        <f t="shared" si="33"/>
        <v>94698.84</v>
      </c>
      <c r="H169" s="3">
        <f t="shared" si="34"/>
        <v>605878</v>
      </c>
      <c r="I169" s="3">
        <f t="shared" si="34"/>
        <v>6937.98</v>
      </c>
      <c r="J169" s="3">
        <f t="shared" si="34"/>
        <v>32489.48</v>
      </c>
      <c r="K169" s="3">
        <f t="shared" si="34"/>
        <v>0</v>
      </c>
      <c r="L169" s="3">
        <f t="shared" si="34"/>
        <v>260013.42</v>
      </c>
      <c r="M169" s="3">
        <f t="shared" si="35"/>
        <v>-19423.07</v>
      </c>
      <c r="N169" s="3">
        <f t="shared" si="36"/>
        <v>6274101.6400000006</v>
      </c>
      <c r="P169" s="29"/>
    </row>
    <row r="170" spans="1:16" x14ac:dyDescent="0.2">
      <c r="A170" s="22">
        <v>9</v>
      </c>
      <c r="B170" s="23" t="s">
        <v>7</v>
      </c>
      <c r="C170" s="3">
        <f t="shared" si="31"/>
        <v>3567324.7</v>
      </c>
      <c r="D170" s="3">
        <f t="shared" si="31"/>
        <v>992248.47</v>
      </c>
      <c r="E170" s="3">
        <f t="shared" si="31"/>
        <v>149834.35</v>
      </c>
      <c r="F170" s="3">
        <f t="shared" si="32"/>
        <v>68101.47</v>
      </c>
      <c r="G170" s="3">
        <f t="shared" si="33"/>
        <v>56699.659999999996</v>
      </c>
      <c r="H170" s="3">
        <f t="shared" si="34"/>
        <v>1768148</v>
      </c>
      <c r="I170" s="3">
        <f t="shared" si="34"/>
        <v>6687.85</v>
      </c>
      <c r="J170" s="3">
        <f t="shared" si="34"/>
        <v>31318.14</v>
      </c>
      <c r="K170" s="3">
        <f t="shared" si="34"/>
        <v>0</v>
      </c>
      <c r="L170" s="3">
        <f t="shared" si="34"/>
        <v>250639.19</v>
      </c>
      <c r="M170" s="3">
        <f t="shared" si="35"/>
        <v>-18722.82</v>
      </c>
      <c r="N170" s="3">
        <f t="shared" si="36"/>
        <v>6872279.0099999988</v>
      </c>
      <c r="P170" s="29"/>
    </row>
    <row r="171" spans="1:16" x14ac:dyDescent="0.2">
      <c r="A171" s="22">
        <v>10</v>
      </c>
      <c r="B171" s="23" t="s">
        <v>14</v>
      </c>
      <c r="C171" s="3">
        <f t="shared" si="31"/>
        <v>2359495.9</v>
      </c>
      <c r="D171" s="3">
        <f t="shared" si="31"/>
        <v>564712.06000000006</v>
      </c>
      <c r="E171" s="3">
        <f t="shared" si="31"/>
        <v>212853.97999999998</v>
      </c>
      <c r="F171" s="3">
        <f t="shared" si="32"/>
        <v>50792.4</v>
      </c>
      <c r="G171" s="3">
        <f t="shared" si="33"/>
        <v>42280.840000000004</v>
      </c>
      <c r="H171" s="3">
        <f t="shared" si="34"/>
        <v>0</v>
      </c>
      <c r="I171" s="3">
        <f t="shared" si="34"/>
        <v>4969.83</v>
      </c>
      <c r="J171" s="3">
        <f t="shared" si="34"/>
        <v>23272.95</v>
      </c>
      <c r="K171" s="3">
        <f t="shared" si="34"/>
        <v>0</v>
      </c>
      <c r="L171" s="3">
        <f t="shared" si="34"/>
        <v>186253.52</v>
      </c>
      <c r="M171" s="3">
        <f t="shared" si="35"/>
        <v>-13913.19</v>
      </c>
      <c r="N171" s="3">
        <f t="shared" si="36"/>
        <v>3430718.29</v>
      </c>
      <c r="P171" s="29"/>
    </row>
    <row r="172" spans="1:16" x14ac:dyDescent="0.2">
      <c r="A172" s="22">
        <v>11</v>
      </c>
      <c r="B172" s="23" t="s">
        <v>8</v>
      </c>
      <c r="C172" s="3">
        <f t="shared" si="31"/>
        <v>3802488.11</v>
      </c>
      <c r="D172" s="3">
        <f t="shared" si="31"/>
        <v>1206980.5</v>
      </c>
      <c r="E172" s="3">
        <f t="shared" si="31"/>
        <v>148849.66999999998</v>
      </c>
      <c r="F172" s="3">
        <f t="shared" si="32"/>
        <v>134113.21</v>
      </c>
      <c r="G172" s="3">
        <f t="shared" si="33"/>
        <v>112879.33</v>
      </c>
      <c r="H172" s="3">
        <f t="shared" ref="H172:L181" si="37">H82</f>
        <v>17187</v>
      </c>
      <c r="I172" s="3">
        <f t="shared" si="37"/>
        <v>7451.74</v>
      </c>
      <c r="J172" s="3">
        <f t="shared" si="37"/>
        <v>34895.33</v>
      </c>
      <c r="K172" s="3">
        <f t="shared" si="37"/>
        <v>0</v>
      </c>
      <c r="L172" s="3">
        <f t="shared" si="37"/>
        <v>279267.45</v>
      </c>
      <c r="M172" s="3">
        <f t="shared" si="35"/>
        <v>-20861.349999999999</v>
      </c>
      <c r="N172" s="3">
        <f t="shared" si="36"/>
        <v>5723250.9900000002</v>
      </c>
      <c r="P172" s="29"/>
    </row>
    <row r="173" spans="1:16" x14ac:dyDescent="0.2">
      <c r="A173" s="22">
        <v>12</v>
      </c>
      <c r="B173" s="23" t="s">
        <v>9</v>
      </c>
      <c r="C173" s="3">
        <f t="shared" si="31"/>
        <v>4003881.8200000003</v>
      </c>
      <c r="D173" s="3">
        <f t="shared" si="31"/>
        <v>1171478.5</v>
      </c>
      <c r="E173" s="3">
        <f t="shared" si="31"/>
        <v>136869.38</v>
      </c>
      <c r="F173" s="3">
        <f t="shared" si="32"/>
        <v>88493.79</v>
      </c>
      <c r="G173" s="3">
        <f t="shared" si="33"/>
        <v>73859.040000000008</v>
      </c>
      <c r="H173" s="3">
        <f t="shared" si="37"/>
        <v>515510</v>
      </c>
      <c r="I173" s="3">
        <f t="shared" si="37"/>
        <v>7122.89</v>
      </c>
      <c r="J173" s="3">
        <f t="shared" si="37"/>
        <v>33355.4</v>
      </c>
      <c r="K173" s="3">
        <f t="shared" si="37"/>
        <v>0</v>
      </c>
      <c r="L173" s="3">
        <f t="shared" si="37"/>
        <v>266943.37</v>
      </c>
      <c r="M173" s="3">
        <f t="shared" si="35"/>
        <v>-19940.740000000002</v>
      </c>
      <c r="N173" s="3">
        <f t="shared" si="36"/>
        <v>6277573.4500000002</v>
      </c>
      <c r="P173" s="29"/>
    </row>
    <row r="174" spans="1:16" x14ac:dyDescent="0.2">
      <c r="A174" s="22">
        <v>13</v>
      </c>
      <c r="B174" s="23" t="s">
        <v>10</v>
      </c>
      <c r="C174" s="3">
        <f t="shared" si="31"/>
        <v>5153686.41</v>
      </c>
      <c r="D174" s="3">
        <f t="shared" si="31"/>
        <v>1677364.53</v>
      </c>
      <c r="E174" s="3">
        <f t="shared" si="31"/>
        <v>116355.18</v>
      </c>
      <c r="F174" s="3">
        <f t="shared" si="32"/>
        <v>157423.32999999999</v>
      </c>
      <c r="G174" s="3">
        <f t="shared" si="33"/>
        <v>134504.57999999999</v>
      </c>
      <c r="H174" s="3">
        <f t="shared" si="37"/>
        <v>1320654</v>
      </c>
      <c r="I174" s="3">
        <f t="shared" si="37"/>
        <v>7387.42</v>
      </c>
      <c r="J174" s="3">
        <f t="shared" si="37"/>
        <v>34594.11</v>
      </c>
      <c r="K174" s="3">
        <f t="shared" si="37"/>
        <v>0</v>
      </c>
      <c r="L174" s="3">
        <f t="shared" si="37"/>
        <v>276856.76</v>
      </c>
      <c r="M174" s="3">
        <f t="shared" si="35"/>
        <v>-20681.27</v>
      </c>
      <c r="N174" s="3">
        <f t="shared" si="36"/>
        <v>8858145.0500000007</v>
      </c>
      <c r="P174" s="29"/>
    </row>
    <row r="175" spans="1:16" x14ac:dyDescent="0.2">
      <c r="A175" s="22">
        <v>14</v>
      </c>
      <c r="B175" s="23" t="s">
        <v>25</v>
      </c>
      <c r="C175" s="3">
        <f t="shared" si="31"/>
        <v>2810477.63</v>
      </c>
      <c r="D175" s="3">
        <f t="shared" si="31"/>
        <v>723339.9</v>
      </c>
      <c r="E175" s="3">
        <f t="shared" si="31"/>
        <v>176420.76</v>
      </c>
      <c r="F175" s="3">
        <f t="shared" si="32"/>
        <v>29794.36</v>
      </c>
      <c r="G175" s="3">
        <f t="shared" si="33"/>
        <v>24914.710000000003</v>
      </c>
      <c r="H175" s="3">
        <f t="shared" si="37"/>
        <v>368214</v>
      </c>
      <c r="I175" s="3">
        <f t="shared" si="37"/>
        <v>5587.58</v>
      </c>
      <c r="J175" s="3">
        <f t="shared" si="37"/>
        <v>26165.759999999998</v>
      </c>
      <c r="K175" s="3">
        <f t="shared" si="37"/>
        <v>0</v>
      </c>
      <c r="L175" s="3">
        <f t="shared" si="37"/>
        <v>209404.7</v>
      </c>
      <c r="M175" s="3">
        <f t="shared" si="35"/>
        <v>-15642.59</v>
      </c>
      <c r="N175" s="3">
        <f t="shared" si="36"/>
        <v>4358676.8099999996</v>
      </c>
      <c r="P175" s="29"/>
    </row>
    <row r="176" spans="1:16" x14ac:dyDescent="0.2">
      <c r="A176" s="22">
        <v>15</v>
      </c>
      <c r="B176" s="23" t="s">
        <v>24</v>
      </c>
      <c r="C176" s="3">
        <f t="shared" si="31"/>
        <v>3388136.66</v>
      </c>
      <c r="D176" s="3">
        <f t="shared" si="31"/>
        <v>1003444.0199999999</v>
      </c>
      <c r="E176" s="3">
        <f t="shared" si="31"/>
        <v>149834.35</v>
      </c>
      <c r="F176" s="3">
        <f t="shared" si="32"/>
        <v>91321.64</v>
      </c>
      <c r="G176" s="3">
        <f t="shared" si="33"/>
        <v>76673.89</v>
      </c>
      <c r="H176" s="3">
        <f t="shared" si="37"/>
        <v>192566</v>
      </c>
      <c r="I176" s="3">
        <f t="shared" si="37"/>
        <v>5701.02</v>
      </c>
      <c r="J176" s="3">
        <f t="shared" si="37"/>
        <v>26696.97</v>
      </c>
      <c r="K176" s="3">
        <f t="shared" si="37"/>
        <v>0</v>
      </c>
      <c r="L176" s="3">
        <f t="shared" si="37"/>
        <v>213655.97</v>
      </c>
      <c r="M176" s="3">
        <f t="shared" si="35"/>
        <v>-15960.16</v>
      </c>
      <c r="N176" s="3">
        <f t="shared" si="36"/>
        <v>5132070.3599999975</v>
      </c>
      <c r="P176" s="29"/>
    </row>
    <row r="177" spans="1:16" x14ac:dyDescent="0.2">
      <c r="A177" s="22">
        <v>16</v>
      </c>
      <c r="B177" s="23" t="s">
        <v>23</v>
      </c>
      <c r="C177" s="3">
        <f t="shared" si="31"/>
        <v>9082144.0099999998</v>
      </c>
      <c r="D177" s="3">
        <f t="shared" si="31"/>
        <v>3507463.23</v>
      </c>
      <c r="E177" s="3">
        <f t="shared" si="31"/>
        <v>94363.950000000012</v>
      </c>
      <c r="F177" s="3">
        <f t="shared" si="32"/>
        <v>354213.09</v>
      </c>
      <c r="G177" s="3">
        <f t="shared" si="33"/>
        <v>317831.08</v>
      </c>
      <c r="H177" s="3">
        <f t="shared" si="37"/>
        <v>929631</v>
      </c>
      <c r="I177" s="3">
        <f t="shared" si="37"/>
        <v>13129.37</v>
      </c>
      <c r="J177" s="3">
        <f t="shared" si="37"/>
        <v>61482.79</v>
      </c>
      <c r="K177" s="3">
        <f t="shared" si="37"/>
        <v>0</v>
      </c>
      <c r="L177" s="3">
        <f t="shared" si="37"/>
        <v>492047</v>
      </c>
      <c r="M177" s="3">
        <f t="shared" si="35"/>
        <v>-36756.04</v>
      </c>
      <c r="N177" s="3">
        <f t="shared" si="36"/>
        <v>14815549.479999999</v>
      </c>
      <c r="P177" s="29"/>
    </row>
    <row r="178" spans="1:16" x14ac:dyDescent="0.2">
      <c r="A178" s="22">
        <v>17</v>
      </c>
      <c r="B178" s="23" t="s">
        <v>11</v>
      </c>
      <c r="C178" s="3">
        <f t="shared" si="31"/>
        <v>4332593.3</v>
      </c>
      <c r="D178" s="3">
        <f t="shared" si="31"/>
        <v>1276937.21</v>
      </c>
      <c r="E178" s="3">
        <f t="shared" si="31"/>
        <v>133422.99</v>
      </c>
      <c r="F178" s="3">
        <f t="shared" si="32"/>
        <v>154273.79999999999</v>
      </c>
      <c r="G178" s="3">
        <f t="shared" si="33"/>
        <v>131819.39000000001</v>
      </c>
      <c r="H178" s="3">
        <f t="shared" si="37"/>
        <v>0</v>
      </c>
      <c r="I178" s="3">
        <f t="shared" si="37"/>
        <v>7881.45</v>
      </c>
      <c r="J178" s="3">
        <f t="shared" si="37"/>
        <v>36907.57</v>
      </c>
      <c r="K178" s="3">
        <f t="shared" si="37"/>
        <v>0</v>
      </c>
      <c r="L178" s="3">
        <f t="shared" si="37"/>
        <v>295371.43</v>
      </c>
      <c r="M178" s="3">
        <f t="shared" si="35"/>
        <v>-22064.33</v>
      </c>
      <c r="N178" s="3">
        <f t="shared" si="36"/>
        <v>6347142.8099999996</v>
      </c>
      <c r="P178" s="29"/>
    </row>
    <row r="179" spans="1:16" x14ac:dyDescent="0.2">
      <c r="A179" s="22">
        <v>18</v>
      </c>
      <c r="B179" s="23" t="s">
        <v>2</v>
      </c>
      <c r="C179" s="3">
        <f t="shared" si="31"/>
        <v>38859882.219999999</v>
      </c>
      <c r="D179" s="3">
        <f t="shared" si="31"/>
        <v>15460296.83</v>
      </c>
      <c r="E179" s="3">
        <f t="shared" si="31"/>
        <v>72536.84</v>
      </c>
      <c r="F179" s="3">
        <f t="shared" si="32"/>
        <v>1437389.35</v>
      </c>
      <c r="G179" s="3">
        <f t="shared" si="33"/>
        <v>2861919.51</v>
      </c>
      <c r="H179" s="3">
        <f t="shared" si="37"/>
        <v>21175</v>
      </c>
      <c r="I179" s="3">
        <f t="shared" si="37"/>
        <v>46235.13</v>
      </c>
      <c r="J179" s="3">
        <f t="shared" si="37"/>
        <v>216511.87</v>
      </c>
      <c r="K179" s="3">
        <f t="shared" si="37"/>
        <v>0</v>
      </c>
      <c r="L179" s="3">
        <f t="shared" si="37"/>
        <v>1732745.21</v>
      </c>
      <c r="M179" s="3">
        <f t="shared" si="35"/>
        <v>-129436.54</v>
      </c>
      <c r="N179" s="3">
        <f t="shared" si="36"/>
        <v>60579255.420000002</v>
      </c>
      <c r="P179" s="29"/>
    </row>
    <row r="180" spans="1:16" x14ac:dyDescent="0.2">
      <c r="A180" s="22">
        <v>19</v>
      </c>
      <c r="B180" s="23" t="s">
        <v>12</v>
      </c>
      <c r="C180" s="3">
        <f t="shared" si="31"/>
        <v>4476232.2</v>
      </c>
      <c r="D180" s="3">
        <f t="shared" si="31"/>
        <v>1498412.24</v>
      </c>
      <c r="E180" s="3">
        <f t="shared" si="31"/>
        <v>128335.47</v>
      </c>
      <c r="F180" s="3">
        <f t="shared" si="32"/>
        <v>118856.55</v>
      </c>
      <c r="G180" s="3">
        <f t="shared" si="33"/>
        <v>100069.47</v>
      </c>
      <c r="H180" s="3">
        <f t="shared" si="37"/>
        <v>1349777</v>
      </c>
      <c r="I180" s="3">
        <f t="shared" si="37"/>
        <v>7443.99</v>
      </c>
      <c r="J180" s="3">
        <f t="shared" si="37"/>
        <v>34859.03</v>
      </c>
      <c r="K180" s="3">
        <f t="shared" si="37"/>
        <v>0</v>
      </c>
      <c r="L180" s="3">
        <f t="shared" si="37"/>
        <v>278976.94</v>
      </c>
      <c r="M180" s="3">
        <f t="shared" si="35"/>
        <v>-20839.650000000001</v>
      </c>
      <c r="N180" s="3">
        <f t="shared" si="36"/>
        <v>7972123.2400000002</v>
      </c>
      <c r="P180" s="29"/>
    </row>
    <row r="181" spans="1:16" x14ac:dyDescent="0.2">
      <c r="A181" s="22">
        <v>20</v>
      </c>
      <c r="B181" s="23" t="s">
        <v>13</v>
      </c>
      <c r="C181" s="3">
        <f t="shared" si="31"/>
        <v>4688091.34</v>
      </c>
      <c r="D181" s="3">
        <f t="shared" si="31"/>
        <v>1447464.51</v>
      </c>
      <c r="E181" s="3">
        <f t="shared" si="31"/>
        <v>141956.87</v>
      </c>
      <c r="F181" s="3">
        <f t="shared" si="32"/>
        <v>188651.81</v>
      </c>
      <c r="G181" s="3">
        <f t="shared" si="33"/>
        <v>185480.02</v>
      </c>
      <c r="H181" s="3">
        <f t="shared" si="37"/>
        <v>1580916</v>
      </c>
      <c r="I181" s="3">
        <f t="shared" si="37"/>
        <v>10684.54</v>
      </c>
      <c r="J181" s="3">
        <f t="shared" si="37"/>
        <v>50034.07</v>
      </c>
      <c r="K181" s="3">
        <f t="shared" si="37"/>
        <v>0</v>
      </c>
      <c r="L181" s="3">
        <f t="shared" si="37"/>
        <v>400422.69</v>
      </c>
      <c r="M181" s="3">
        <f t="shared" si="35"/>
        <v>-29911.71</v>
      </c>
      <c r="N181" s="3">
        <f t="shared" si="36"/>
        <v>8663790.1399999987</v>
      </c>
      <c r="P181" s="29"/>
    </row>
    <row r="182" spans="1:16" x14ac:dyDescent="0.2">
      <c r="A182" s="64" t="s">
        <v>0</v>
      </c>
      <c r="B182" s="65"/>
      <c r="C182" s="15">
        <f>SUM(C162:C181)</f>
        <v>120036855.38000001</v>
      </c>
      <c r="D182" s="15">
        <f t="shared" ref="D182:L182" si="38">SUM(D162:D181)</f>
        <v>41143579</v>
      </c>
      <c r="E182" s="15">
        <f t="shared" si="38"/>
        <v>2970428.85</v>
      </c>
      <c r="F182" s="15">
        <f>SUM(F162:F181)</f>
        <v>4073961.6</v>
      </c>
      <c r="G182" s="15">
        <f>SUM(G162:G181)</f>
        <v>5862943.3600000003</v>
      </c>
      <c r="H182" s="15">
        <f t="shared" si="38"/>
        <v>11764878</v>
      </c>
      <c r="I182" s="15">
        <f t="shared" si="38"/>
        <v>206493.75000000003</v>
      </c>
      <c r="J182" s="15">
        <f t="shared" si="38"/>
        <v>966977.87</v>
      </c>
      <c r="K182" s="15">
        <f t="shared" si="38"/>
        <v>0</v>
      </c>
      <c r="L182" s="15">
        <f t="shared" si="38"/>
        <v>7738727.2000000002</v>
      </c>
      <c r="M182" s="15">
        <f>SUM(M162:M181)</f>
        <v>-578085.15</v>
      </c>
      <c r="N182" s="15">
        <f>SUM(N162:N181)</f>
        <v>194186759.86000001</v>
      </c>
      <c r="P182" s="10"/>
    </row>
    <row r="183" spans="1:16" x14ac:dyDescent="0.2">
      <c r="A183" s="26" t="s">
        <v>39</v>
      </c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N183" s="19"/>
      <c r="O183" s="19"/>
      <c r="P183" s="50"/>
    </row>
    <row r="184" spans="1:16" x14ac:dyDescent="0.2">
      <c r="P184" s="51"/>
    </row>
    <row r="185" spans="1:16" x14ac:dyDescent="0.2">
      <c r="P185" s="51"/>
    </row>
    <row r="187" spans="1:16" x14ac:dyDescent="0.2">
      <c r="A187" s="59" t="s">
        <v>51</v>
      </c>
      <c r="B187" s="59"/>
      <c r="C187" s="59"/>
      <c r="D187" s="59"/>
      <c r="E187" s="59"/>
      <c r="F187" s="59"/>
      <c r="G187" s="59"/>
      <c r="H187" s="59"/>
      <c r="I187" s="59"/>
      <c r="J187" s="59"/>
      <c r="K187" s="59"/>
      <c r="L187" s="59"/>
      <c r="M187" s="59"/>
      <c r="N187" s="38"/>
    </row>
    <row r="188" spans="1:16" x14ac:dyDescent="0.2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M188" s="49" t="s">
        <v>40</v>
      </c>
      <c r="N188" s="7"/>
    </row>
    <row r="189" spans="1:16" ht="20.100000000000001" customHeight="1" x14ac:dyDescent="0.2">
      <c r="A189" s="66" t="s">
        <v>1</v>
      </c>
      <c r="B189" s="66" t="s">
        <v>37</v>
      </c>
      <c r="C189" s="61" t="s">
        <v>28</v>
      </c>
      <c r="D189" s="61" t="s">
        <v>29</v>
      </c>
      <c r="E189" s="61" t="s">
        <v>27</v>
      </c>
      <c r="F189" s="61" t="s">
        <v>30</v>
      </c>
      <c r="G189" s="61" t="s">
        <v>31</v>
      </c>
      <c r="H189" s="69" t="s">
        <v>32</v>
      </c>
      <c r="I189" s="61" t="s">
        <v>33</v>
      </c>
      <c r="J189" s="61" t="s">
        <v>34</v>
      </c>
      <c r="K189" s="61" t="s">
        <v>35</v>
      </c>
      <c r="L189" s="61" t="s">
        <v>38</v>
      </c>
      <c r="M189" s="61" t="s">
        <v>36</v>
      </c>
      <c r="N189" s="42"/>
    </row>
    <row r="190" spans="1:16" ht="20.100000000000001" customHeight="1" x14ac:dyDescent="0.2">
      <c r="A190" s="67"/>
      <c r="B190" s="67"/>
      <c r="C190" s="62"/>
      <c r="D190" s="62"/>
      <c r="E190" s="62"/>
      <c r="F190" s="62"/>
      <c r="G190" s="62"/>
      <c r="H190" s="70"/>
      <c r="I190" s="62"/>
      <c r="J190" s="62"/>
      <c r="K190" s="62"/>
      <c r="L190" s="62"/>
      <c r="M190" s="62"/>
      <c r="N190" s="42"/>
    </row>
    <row r="191" spans="1:16" ht="20.100000000000001" customHeight="1" x14ac:dyDescent="0.2">
      <c r="A191" s="68"/>
      <c r="B191" s="68"/>
      <c r="C191" s="63"/>
      <c r="D191" s="63"/>
      <c r="E191" s="63"/>
      <c r="F191" s="63"/>
      <c r="G191" s="63"/>
      <c r="H191" s="71"/>
      <c r="I191" s="63"/>
      <c r="J191" s="63"/>
      <c r="K191" s="63"/>
      <c r="L191" s="63"/>
      <c r="M191" s="63"/>
      <c r="N191" s="42"/>
    </row>
    <row r="192" spans="1:16" x14ac:dyDescent="0.2">
      <c r="A192" s="22">
        <v>1</v>
      </c>
      <c r="B192" s="23" t="s">
        <v>3</v>
      </c>
      <c r="C192" s="32">
        <v>4224827.07</v>
      </c>
      <c r="D192" s="3">
        <v>1393113.1</v>
      </c>
      <c r="E192" s="3">
        <v>90513.27</v>
      </c>
      <c r="F192" s="3">
        <v>131340.74</v>
      </c>
      <c r="G192" s="3">
        <v>121269.72</v>
      </c>
      <c r="H192" s="3">
        <v>1654595</v>
      </c>
      <c r="I192" s="3">
        <v>7599.21</v>
      </c>
      <c r="J192" s="3">
        <v>27437.48</v>
      </c>
      <c r="K192" s="3">
        <v>0</v>
      </c>
      <c r="L192" s="3">
        <v>142921.01999999999</v>
      </c>
      <c r="M192" s="3">
        <f>SUM(C192:L192)</f>
        <v>7793616.6099999994</v>
      </c>
      <c r="N192" s="36"/>
    </row>
    <row r="193" spans="1:14" x14ac:dyDescent="0.2">
      <c r="A193" s="22">
        <v>2</v>
      </c>
      <c r="B193" s="23" t="s">
        <v>4</v>
      </c>
      <c r="C193" s="32">
        <v>2897238.37</v>
      </c>
      <c r="D193" s="3">
        <v>911570.11</v>
      </c>
      <c r="E193" s="3">
        <v>122082.8</v>
      </c>
      <c r="F193" s="3">
        <v>53664.26</v>
      </c>
      <c r="G193" s="3">
        <v>49233.48</v>
      </c>
      <c r="H193" s="3">
        <v>0</v>
      </c>
      <c r="I193" s="3">
        <v>5249.91</v>
      </c>
      <c r="J193" s="3">
        <v>18955.150000000001</v>
      </c>
      <c r="K193" s="3">
        <v>0</v>
      </c>
      <c r="L193" s="3">
        <v>98736.84</v>
      </c>
      <c r="M193" s="3">
        <f t="shared" ref="M193:M211" si="39">SUM(C193:L193)</f>
        <v>4156730.9199999995</v>
      </c>
      <c r="N193" s="36"/>
    </row>
    <row r="194" spans="1:14" x14ac:dyDescent="0.2">
      <c r="A194" s="22">
        <v>3</v>
      </c>
      <c r="B194" s="23" t="s">
        <v>19</v>
      </c>
      <c r="C194" s="32">
        <v>2837569.6</v>
      </c>
      <c r="D194" s="3">
        <v>847474.56</v>
      </c>
      <c r="E194" s="3">
        <v>127916.3</v>
      </c>
      <c r="F194" s="3">
        <v>39326.44</v>
      </c>
      <c r="G194" s="3">
        <v>35976.53</v>
      </c>
      <c r="H194" s="3">
        <v>971</v>
      </c>
      <c r="I194" s="3">
        <v>5417.95</v>
      </c>
      <c r="J194" s="3">
        <v>19561.87</v>
      </c>
      <c r="K194" s="3">
        <v>0</v>
      </c>
      <c r="L194" s="3">
        <v>101897.19</v>
      </c>
      <c r="M194" s="3">
        <f t="shared" si="39"/>
        <v>4016111.44</v>
      </c>
      <c r="N194" s="36"/>
    </row>
    <row r="195" spans="1:14" x14ac:dyDescent="0.2">
      <c r="A195" s="22">
        <v>4</v>
      </c>
      <c r="B195" s="23" t="s">
        <v>20</v>
      </c>
      <c r="C195" s="32">
        <v>6967907.4100000001</v>
      </c>
      <c r="D195" s="3">
        <v>2756245.52</v>
      </c>
      <c r="E195" s="3">
        <v>110072.65</v>
      </c>
      <c r="F195" s="3">
        <v>341743.44</v>
      </c>
      <c r="G195" s="3">
        <v>449582.12</v>
      </c>
      <c r="H195" s="3">
        <v>2250652</v>
      </c>
      <c r="I195" s="3">
        <v>22325.3</v>
      </c>
      <c r="J195" s="3">
        <v>80607.05</v>
      </c>
      <c r="K195" s="3">
        <v>0</v>
      </c>
      <c r="L195" s="3">
        <v>419879.74</v>
      </c>
      <c r="M195" s="3">
        <f t="shared" si="39"/>
        <v>13399015.23</v>
      </c>
      <c r="N195" s="36"/>
    </row>
    <row r="196" spans="1:14" x14ac:dyDescent="0.2">
      <c r="A196" s="22">
        <v>5</v>
      </c>
      <c r="B196" s="23" t="s">
        <v>5</v>
      </c>
      <c r="C196" s="32">
        <v>6578618.3200000003</v>
      </c>
      <c r="D196" s="3">
        <v>2045116.34</v>
      </c>
      <c r="E196" s="3">
        <v>75586.38</v>
      </c>
      <c r="F196" s="3">
        <v>241019.02</v>
      </c>
      <c r="G196" s="3">
        <v>230452.1</v>
      </c>
      <c r="H196" s="3">
        <v>1008981</v>
      </c>
      <c r="I196" s="3">
        <v>14921.53</v>
      </c>
      <c r="J196" s="3">
        <v>53875.22</v>
      </c>
      <c r="K196" s="3">
        <v>0</v>
      </c>
      <c r="L196" s="3">
        <v>280634.44</v>
      </c>
      <c r="M196" s="3">
        <f t="shared" si="39"/>
        <v>10529204.35</v>
      </c>
      <c r="N196" s="36"/>
    </row>
    <row r="197" spans="1:14" x14ac:dyDescent="0.2">
      <c r="A197" s="22">
        <v>6</v>
      </c>
      <c r="B197" s="23" t="s">
        <v>15</v>
      </c>
      <c r="C197" s="32">
        <v>2839232.32</v>
      </c>
      <c r="D197" s="3">
        <v>647535.12</v>
      </c>
      <c r="E197" s="3">
        <v>186079.71</v>
      </c>
      <c r="F197" s="3">
        <v>119536.38</v>
      </c>
      <c r="G197" s="3">
        <v>106018.52</v>
      </c>
      <c r="H197" s="3">
        <v>263097</v>
      </c>
      <c r="I197" s="3">
        <v>7997.02</v>
      </c>
      <c r="J197" s="3">
        <v>28873.78</v>
      </c>
      <c r="K197" s="3">
        <v>0</v>
      </c>
      <c r="L197" s="3">
        <v>150402.69</v>
      </c>
      <c r="M197" s="3">
        <f t="shared" si="39"/>
        <v>4348772.54</v>
      </c>
      <c r="N197" s="36"/>
    </row>
    <row r="198" spans="1:14" x14ac:dyDescent="0.2">
      <c r="A198" s="22">
        <v>7</v>
      </c>
      <c r="B198" s="23" t="s">
        <v>16</v>
      </c>
      <c r="C198" s="32">
        <v>2358259.9900000002</v>
      </c>
      <c r="D198" s="3">
        <v>562728.56999999995</v>
      </c>
      <c r="E198" s="3">
        <v>182991.39</v>
      </c>
      <c r="F198" s="3">
        <v>40168.370000000003</v>
      </c>
      <c r="G198" s="3">
        <v>36545.9</v>
      </c>
      <c r="H198" s="3">
        <v>-10745</v>
      </c>
      <c r="I198" s="3">
        <v>5762.04</v>
      </c>
      <c r="J198" s="3">
        <v>20804.25</v>
      </c>
      <c r="K198" s="3">
        <v>0</v>
      </c>
      <c r="L198" s="3">
        <v>108368.71</v>
      </c>
      <c r="M198" s="3">
        <f t="shared" si="39"/>
        <v>3304884.22</v>
      </c>
      <c r="N198" s="36"/>
    </row>
    <row r="199" spans="1:14" x14ac:dyDescent="0.2">
      <c r="A199" s="22">
        <v>8</v>
      </c>
      <c r="B199" s="23" t="s">
        <v>6</v>
      </c>
      <c r="C199" s="32">
        <v>3756324.33</v>
      </c>
      <c r="D199" s="3">
        <v>1215784.79</v>
      </c>
      <c r="E199" s="3">
        <v>100464.53</v>
      </c>
      <c r="F199" s="3">
        <v>97929.05</v>
      </c>
      <c r="G199" s="3">
        <v>90129.75</v>
      </c>
      <c r="H199" s="3">
        <v>490323</v>
      </c>
      <c r="I199" s="3">
        <v>6937.98</v>
      </c>
      <c r="J199" s="3">
        <v>25050.06</v>
      </c>
      <c r="K199" s="3">
        <v>0</v>
      </c>
      <c r="L199" s="3">
        <v>130485.03</v>
      </c>
      <c r="M199" s="3">
        <f t="shared" si="39"/>
        <v>5913428.5200000005</v>
      </c>
      <c r="N199" s="36"/>
    </row>
    <row r="200" spans="1:14" x14ac:dyDescent="0.2">
      <c r="A200" s="22">
        <v>9</v>
      </c>
      <c r="B200" s="23" t="s">
        <v>7</v>
      </c>
      <c r="C200" s="32">
        <v>3456658.29</v>
      </c>
      <c r="D200" s="3">
        <v>1038507.61</v>
      </c>
      <c r="E200" s="3">
        <v>110072.65</v>
      </c>
      <c r="F200" s="3">
        <v>61332.03</v>
      </c>
      <c r="G200" s="3">
        <v>55854.46</v>
      </c>
      <c r="H200" s="3">
        <v>181558</v>
      </c>
      <c r="I200" s="3">
        <v>6687.85</v>
      </c>
      <c r="J200" s="3">
        <v>24146.93</v>
      </c>
      <c r="K200" s="3">
        <v>0</v>
      </c>
      <c r="L200" s="3">
        <v>125780.67</v>
      </c>
      <c r="M200" s="3">
        <f t="shared" si="39"/>
        <v>5060598.49</v>
      </c>
      <c r="N200" s="36"/>
    </row>
    <row r="201" spans="1:14" x14ac:dyDescent="0.2">
      <c r="A201" s="22">
        <v>10</v>
      </c>
      <c r="B201" s="23" t="s">
        <v>14</v>
      </c>
      <c r="C201" s="32">
        <v>2229077.21</v>
      </c>
      <c r="D201" s="3">
        <v>590791.25</v>
      </c>
      <c r="E201" s="3">
        <v>175956.88</v>
      </c>
      <c r="F201" s="3">
        <v>45890.07</v>
      </c>
      <c r="G201" s="3">
        <v>41830.300000000003</v>
      </c>
      <c r="H201" s="3">
        <v>-21222</v>
      </c>
      <c r="I201" s="3">
        <v>4969.83</v>
      </c>
      <c r="J201" s="3">
        <v>17943.93</v>
      </c>
      <c r="K201" s="3">
        <v>0</v>
      </c>
      <c r="L201" s="3">
        <v>93469.39</v>
      </c>
      <c r="M201" s="3">
        <f t="shared" si="39"/>
        <v>3178706.86</v>
      </c>
      <c r="N201" s="36"/>
    </row>
    <row r="202" spans="1:14" x14ac:dyDescent="0.2">
      <c r="A202" s="22">
        <v>11</v>
      </c>
      <c r="B202" s="23" t="s">
        <v>8</v>
      </c>
      <c r="C202" s="32">
        <v>3649054.96</v>
      </c>
      <c r="D202" s="3">
        <v>1315198.95</v>
      </c>
      <c r="E202" s="3">
        <v>109043.21</v>
      </c>
      <c r="F202" s="3">
        <v>121732.25</v>
      </c>
      <c r="G202" s="3">
        <v>111825.36</v>
      </c>
      <c r="H202" s="3">
        <v>16756</v>
      </c>
      <c r="I202" s="3">
        <v>7451.74</v>
      </c>
      <c r="J202" s="3">
        <v>26905.02</v>
      </c>
      <c r="K202" s="3">
        <v>0</v>
      </c>
      <c r="L202" s="3">
        <v>140147.47</v>
      </c>
      <c r="M202" s="3">
        <f t="shared" si="39"/>
        <v>5498114.96</v>
      </c>
      <c r="N202" s="36"/>
    </row>
    <row r="203" spans="1:14" x14ac:dyDescent="0.2">
      <c r="A203" s="22">
        <v>12</v>
      </c>
      <c r="B203" s="23" t="s">
        <v>9</v>
      </c>
      <c r="C203" s="32">
        <v>3916116.66</v>
      </c>
      <c r="D203" s="3">
        <v>1227117.77</v>
      </c>
      <c r="E203" s="3">
        <v>96518.34</v>
      </c>
      <c r="F203" s="3">
        <v>79911.539999999994</v>
      </c>
      <c r="G203" s="3">
        <v>72972.490000000005</v>
      </c>
      <c r="H203" s="3">
        <v>161353</v>
      </c>
      <c r="I203" s="3">
        <v>7122.89</v>
      </c>
      <c r="J203" s="3">
        <v>25717.7</v>
      </c>
      <c r="K203" s="3">
        <v>0</v>
      </c>
      <c r="L203" s="3">
        <v>133962.76</v>
      </c>
      <c r="M203" s="3">
        <f t="shared" si="39"/>
        <v>5720793.1499999994</v>
      </c>
      <c r="N203" s="36"/>
    </row>
    <row r="204" spans="1:14" x14ac:dyDescent="0.2">
      <c r="A204" s="22">
        <v>13</v>
      </c>
      <c r="B204" s="23" t="s">
        <v>10</v>
      </c>
      <c r="C204" s="33">
        <v>4921686.49</v>
      </c>
      <c r="D204" s="3">
        <v>1749444.92</v>
      </c>
      <c r="E204" s="3">
        <v>75071.66</v>
      </c>
      <c r="F204" s="3">
        <v>142441.71</v>
      </c>
      <c r="G204" s="3">
        <v>130606.42</v>
      </c>
      <c r="H204" s="3">
        <v>332839</v>
      </c>
      <c r="I204" s="3">
        <v>7387.42</v>
      </c>
      <c r="J204" s="3">
        <v>26672.77</v>
      </c>
      <c r="K204" s="3">
        <v>0</v>
      </c>
      <c r="L204" s="3">
        <v>138937.69</v>
      </c>
      <c r="M204" s="3">
        <f t="shared" si="39"/>
        <v>7525088.0800000001</v>
      </c>
      <c r="N204" s="36"/>
    </row>
    <row r="205" spans="1:14" x14ac:dyDescent="0.2">
      <c r="A205" s="22">
        <v>14</v>
      </c>
      <c r="B205" s="23" t="s">
        <v>25</v>
      </c>
      <c r="C205" s="32">
        <v>2736516.26</v>
      </c>
      <c r="D205" s="3">
        <v>764515.46</v>
      </c>
      <c r="E205" s="3">
        <v>137867.56</v>
      </c>
      <c r="F205" s="3">
        <v>26995.95</v>
      </c>
      <c r="G205" s="3">
        <v>24733.08</v>
      </c>
      <c r="H205" s="3">
        <v>280163</v>
      </c>
      <c r="I205" s="3">
        <v>5587.58</v>
      </c>
      <c r="J205" s="3">
        <v>20174.34</v>
      </c>
      <c r="K205" s="3">
        <v>0</v>
      </c>
      <c r="L205" s="3">
        <v>105087.57</v>
      </c>
      <c r="M205" s="3">
        <f t="shared" si="39"/>
        <v>4101640.8</v>
      </c>
      <c r="N205" s="36"/>
    </row>
    <row r="206" spans="1:14" x14ac:dyDescent="0.2">
      <c r="A206" s="22">
        <v>15</v>
      </c>
      <c r="B206" s="23" t="s">
        <v>24</v>
      </c>
      <c r="C206" s="32">
        <v>3235074.66</v>
      </c>
      <c r="D206" s="3">
        <v>1047059.9</v>
      </c>
      <c r="E206" s="3">
        <v>110072.65</v>
      </c>
      <c r="F206" s="3">
        <v>82455.59</v>
      </c>
      <c r="G206" s="3">
        <v>75244.92</v>
      </c>
      <c r="H206" s="3">
        <v>163841</v>
      </c>
      <c r="I206" s="3">
        <v>5701.02</v>
      </c>
      <c r="J206" s="3">
        <v>20583.919999999998</v>
      </c>
      <c r="K206" s="3">
        <v>0</v>
      </c>
      <c r="L206" s="3">
        <v>107221.03</v>
      </c>
      <c r="M206" s="3">
        <f t="shared" si="39"/>
        <v>4847254.6900000004</v>
      </c>
      <c r="N206" s="36"/>
    </row>
    <row r="207" spans="1:14" x14ac:dyDescent="0.2">
      <c r="A207" s="22">
        <v>16</v>
      </c>
      <c r="B207" s="23" t="s">
        <v>23</v>
      </c>
      <c r="C207" s="32">
        <v>8750355.3900000006</v>
      </c>
      <c r="D207" s="3">
        <v>3785415.17</v>
      </c>
      <c r="E207" s="3">
        <v>52080.81</v>
      </c>
      <c r="F207" s="3">
        <v>320384.15000000002</v>
      </c>
      <c r="G207" s="3">
        <v>296738.45</v>
      </c>
      <c r="H207" s="3">
        <v>3327228</v>
      </c>
      <c r="I207" s="3">
        <v>13129.37</v>
      </c>
      <c r="J207" s="3">
        <v>47404.51</v>
      </c>
      <c r="K207" s="3">
        <v>0</v>
      </c>
      <c r="L207" s="3">
        <v>246928.67</v>
      </c>
      <c r="M207" s="3">
        <f t="shared" si="39"/>
        <v>16839664.52</v>
      </c>
      <c r="N207" s="36"/>
    </row>
    <row r="208" spans="1:14" x14ac:dyDescent="0.2">
      <c r="A208" s="22">
        <v>17</v>
      </c>
      <c r="B208" s="23" t="s">
        <v>11</v>
      </c>
      <c r="C208" s="32">
        <v>4204714.1100000003</v>
      </c>
      <c r="D208" s="3">
        <v>1325463.6100000001</v>
      </c>
      <c r="E208" s="3">
        <v>92915.3</v>
      </c>
      <c r="F208" s="3">
        <v>140345.01</v>
      </c>
      <c r="G208" s="3">
        <v>129527.19</v>
      </c>
      <c r="H208" s="3">
        <v>26460</v>
      </c>
      <c r="I208" s="3">
        <v>7881.45</v>
      </c>
      <c r="J208" s="3">
        <v>28456.5</v>
      </c>
      <c r="K208" s="3">
        <v>0</v>
      </c>
      <c r="L208" s="3">
        <v>148229.07999999999</v>
      </c>
      <c r="M208" s="3">
        <f t="shared" si="39"/>
        <v>6103992.2500000009</v>
      </c>
      <c r="N208" s="36"/>
    </row>
    <row r="209" spans="1:14" x14ac:dyDescent="0.2">
      <c r="A209" s="22">
        <v>18</v>
      </c>
      <c r="B209" s="23" t="s">
        <v>2</v>
      </c>
      <c r="C209" s="32">
        <v>37514614.32</v>
      </c>
      <c r="D209" s="3">
        <v>15741116.43</v>
      </c>
      <c r="E209" s="3">
        <v>29261.53</v>
      </c>
      <c r="F209" s="3">
        <v>1290667.56</v>
      </c>
      <c r="G209" s="3">
        <v>1488315.43</v>
      </c>
      <c r="H209" s="3">
        <v>1064858</v>
      </c>
      <c r="I209" s="3">
        <v>46235.13</v>
      </c>
      <c r="J209" s="3">
        <v>166935.13</v>
      </c>
      <c r="K209" s="3">
        <v>0</v>
      </c>
      <c r="L209" s="3">
        <v>869560.17</v>
      </c>
      <c r="M209" s="3">
        <f t="shared" si="39"/>
        <v>58211563.70000001</v>
      </c>
      <c r="N209" s="36"/>
    </row>
    <row r="210" spans="1:14" x14ac:dyDescent="0.2">
      <c r="A210" s="22">
        <v>19</v>
      </c>
      <c r="B210" s="23" t="s">
        <v>12</v>
      </c>
      <c r="C210" s="32">
        <v>4308244.8099999996</v>
      </c>
      <c r="D210" s="3">
        <v>1627500.38</v>
      </c>
      <c r="E210" s="3">
        <v>87596.52</v>
      </c>
      <c r="F210" s="3">
        <v>107817.15</v>
      </c>
      <c r="G210" s="3">
        <v>99009.73</v>
      </c>
      <c r="H210" s="3">
        <v>1061484</v>
      </c>
      <c r="I210" s="3">
        <v>7443.99</v>
      </c>
      <c r="J210" s="3">
        <v>26877.03</v>
      </c>
      <c r="K210" s="3">
        <v>0</v>
      </c>
      <c r="L210" s="3">
        <v>140001.68</v>
      </c>
      <c r="M210" s="3">
        <f t="shared" si="39"/>
        <v>7465975.29</v>
      </c>
      <c r="N210" s="36"/>
    </row>
    <row r="211" spans="1:14" x14ac:dyDescent="0.2">
      <c r="A211" s="22">
        <v>20</v>
      </c>
      <c r="B211" s="23" t="s">
        <v>13</v>
      </c>
      <c r="C211" s="32">
        <v>4555838.5599999996</v>
      </c>
      <c r="D211" s="3">
        <v>1423723.44</v>
      </c>
      <c r="E211" s="3">
        <v>101837.16</v>
      </c>
      <c r="F211" s="3">
        <v>167417.62</v>
      </c>
      <c r="G211" s="3">
        <v>156618.53</v>
      </c>
      <c r="H211" s="3">
        <v>1047870</v>
      </c>
      <c r="I211" s="3">
        <v>10684.54</v>
      </c>
      <c r="J211" s="3">
        <v>38577.300000000003</v>
      </c>
      <c r="K211" s="3">
        <v>0</v>
      </c>
      <c r="L211" s="3">
        <v>200947.96</v>
      </c>
      <c r="M211" s="3">
        <f t="shared" si="39"/>
        <v>7703515.1100000003</v>
      </c>
      <c r="N211" s="36"/>
    </row>
    <row r="212" spans="1:14" x14ac:dyDescent="0.2">
      <c r="A212" s="64" t="s">
        <v>0</v>
      </c>
      <c r="B212" s="65"/>
      <c r="C212" s="15">
        <f>SUM(C192:C211)</f>
        <v>115937929.13</v>
      </c>
      <c r="D212" s="15">
        <f t="shared" ref="D212:M212" si="40">SUM(D192:D211)</f>
        <v>42015422.999999993</v>
      </c>
      <c r="E212" s="15">
        <f t="shared" si="40"/>
        <v>2174001.3000000003</v>
      </c>
      <c r="F212" s="15">
        <f>SUM(F192:F211)</f>
        <v>3652118.3300000005</v>
      </c>
      <c r="G212" s="15">
        <f>SUM(G192:G211)</f>
        <v>3802484.4799999995</v>
      </c>
      <c r="H212" s="15">
        <f t="shared" si="40"/>
        <v>13301062</v>
      </c>
      <c r="I212" s="15">
        <f t="shared" si="40"/>
        <v>206493.75000000003</v>
      </c>
      <c r="J212" s="15">
        <f t="shared" si="40"/>
        <v>745559.94000000018</v>
      </c>
      <c r="K212" s="15">
        <f t="shared" si="40"/>
        <v>0</v>
      </c>
      <c r="L212" s="15">
        <f t="shared" si="40"/>
        <v>3883599.7999999993</v>
      </c>
      <c r="M212" s="15">
        <f t="shared" si="40"/>
        <v>185718671.73000002</v>
      </c>
      <c r="N212" s="37"/>
    </row>
    <row r="213" spans="1:14" x14ac:dyDescent="0.2">
      <c r="A213" s="26" t="s">
        <v>39</v>
      </c>
    </row>
    <row r="216" spans="1:14" x14ac:dyDescent="0.2">
      <c r="A216" s="77" t="s">
        <v>52</v>
      </c>
      <c r="B216" s="77"/>
      <c r="C216" s="77"/>
      <c r="D216" s="77"/>
      <c r="E216" s="77"/>
      <c r="F216" s="77"/>
      <c r="G216" s="48"/>
      <c r="H216" s="21"/>
      <c r="I216" s="21"/>
      <c r="J216" s="21"/>
      <c r="K216" s="21"/>
      <c r="L216" s="21"/>
      <c r="M216" s="21"/>
      <c r="N216" s="21"/>
    </row>
    <row r="217" spans="1:14" x14ac:dyDescent="0.2">
      <c r="A217" s="4"/>
      <c r="B217" s="4"/>
      <c r="C217" s="4"/>
      <c r="D217" s="4"/>
      <c r="E217" s="4"/>
      <c r="F217" s="40" t="s">
        <v>40</v>
      </c>
      <c r="G217" s="19"/>
      <c r="H217" s="21"/>
      <c r="I217" s="21"/>
      <c r="J217" s="21"/>
      <c r="K217" s="21"/>
      <c r="L217" s="21"/>
      <c r="M217" s="21"/>
      <c r="N217" s="21"/>
    </row>
    <row r="218" spans="1:14" ht="15" customHeight="1" x14ac:dyDescent="0.2">
      <c r="A218" s="66" t="s">
        <v>1</v>
      </c>
      <c r="B218" s="66" t="s">
        <v>37</v>
      </c>
      <c r="C218" s="61" t="s">
        <v>28</v>
      </c>
      <c r="D218" s="61" t="s">
        <v>29</v>
      </c>
      <c r="E218" s="61" t="s">
        <v>27</v>
      </c>
      <c r="F218" s="61" t="s">
        <v>36</v>
      </c>
      <c r="G218" s="42"/>
      <c r="H218" s="21"/>
      <c r="I218" s="21"/>
      <c r="J218" s="21"/>
      <c r="K218" s="21"/>
      <c r="L218" s="21"/>
      <c r="M218" s="21"/>
      <c r="N218" s="21"/>
    </row>
    <row r="219" spans="1:14" ht="15" customHeight="1" x14ac:dyDescent="0.2">
      <c r="A219" s="67"/>
      <c r="B219" s="67"/>
      <c r="C219" s="62"/>
      <c r="D219" s="62"/>
      <c r="E219" s="62"/>
      <c r="F219" s="62"/>
      <c r="G219" s="42"/>
      <c r="H219" s="21"/>
      <c r="I219" s="21"/>
      <c r="J219" s="21"/>
      <c r="K219" s="21"/>
      <c r="L219" s="21"/>
      <c r="M219" s="21"/>
      <c r="N219" s="21"/>
    </row>
    <row r="220" spans="1:14" ht="15" customHeight="1" x14ac:dyDescent="0.2">
      <c r="A220" s="68"/>
      <c r="B220" s="68"/>
      <c r="C220" s="63"/>
      <c r="D220" s="63"/>
      <c r="E220" s="63"/>
      <c r="F220" s="63"/>
      <c r="G220" s="42"/>
      <c r="H220" s="21"/>
      <c r="I220" s="21"/>
      <c r="J220" s="21"/>
      <c r="K220" s="21"/>
      <c r="L220" s="21"/>
      <c r="M220" s="21"/>
      <c r="N220" s="21"/>
    </row>
    <row r="221" spans="1:14" x14ac:dyDescent="0.2">
      <c r="A221" s="18">
        <v>1</v>
      </c>
      <c r="B221" s="5" t="s">
        <v>3</v>
      </c>
      <c r="C221" s="6">
        <v>-985714.31</v>
      </c>
      <c r="D221" s="6">
        <v>-177538.47</v>
      </c>
      <c r="E221" s="6">
        <v>-14921.8</v>
      </c>
      <c r="F221" s="6">
        <f>SUM(C221:E221)</f>
        <v>-1178174.58</v>
      </c>
      <c r="G221" s="44"/>
      <c r="H221" s="21"/>
      <c r="I221" s="21"/>
      <c r="J221" s="21"/>
      <c r="K221" s="21"/>
      <c r="L221" s="21"/>
      <c r="M221" s="21"/>
      <c r="N221" s="21"/>
    </row>
    <row r="222" spans="1:14" x14ac:dyDescent="0.2">
      <c r="A222" s="18">
        <v>2</v>
      </c>
      <c r="B222" s="5" t="s">
        <v>4</v>
      </c>
      <c r="C222" s="6">
        <v>-680979.7</v>
      </c>
      <c r="D222" s="6">
        <v>-72340.09</v>
      </c>
      <c r="E222" s="6">
        <v>-14921.8</v>
      </c>
      <c r="F222" s="6">
        <f t="shared" ref="F222:F240" si="41">SUM(C222:E222)</f>
        <v>-768241.59</v>
      </c>
      <c r="G222" s="44"/>
      <c r="H222" s="21"/>
      <c r="I222" s="21"/>
      <c r="J222" s="21"/>
      <c r="K222" s="21"/>
      <c r="L222" s="21"/>
      <c r="M222" s="21"/>
      <c r="N222" s="21"/>
    </row>
    <row r="223" spans="1:14" x14ac:dyDescent="0.2">
      <c r="A223" s="18">
        <v>3</v>
      </c>
      <c r="B223" s="5" t="s">
        <v>19</v>
      </c>
      <c r="C223" s="6">
        <v>-702776.42</v>
      </c>
      <c r="D223" s="6">
        <v>-52681.82</v>
      </c>
      <c r="E223" s="6">
        <v>-14921.8</v>
      </c>
      <c r="F223" s="6">
        <f t="shared" si="41"/>
        <v>-770380.04</v>
      </c>
      <c r="G223" s="44"/>
      <c r="H223" s="21"/>
      <c r="I223" s="21"/>
      <c r="J223" s="21"/>
      <c r="K223" s="21"/>
      <c r="L223" s="21"/>
      <c r="M223" s="21"/>
      <c r="N223" s="21"/>
    </row>
    <row r="224" spans="1:14" x14ac:dyDescent="0.2">
      <c r="A224" s="18">
        <v>4</v>
      </c>
      <c r="B224" s="5" t="s">
        <v>20</v>
      </c>
      <c r="C224" s="6">
        <v>-2895875.5</v>
      </c>
      <c r="D224" s="6">
        <v>-2234545.33</v>
      </c>
      <c r="E224" s="6">
        <v>-14921.8</v>
      </c>
      <c r="F224" s="6">
        <f t="shared" si="41"/>
        <v>-5145342.63</v>
      </c>
      <c r="G224" s="44"/>
      <c r="H224" s="21"/>
      <c r="I224" s="21"/>
      <c r="J224" s="21"/>
      <c r="K224" s="21"/>
      <c r="L224" s="21"/>
      <c r="M224" s="21"/>
      <c r="N224" s="21"/>
    </row>
    <row r="225" spans="1:14" x14ac:dyDescent="0.2">
      <c r="A225" s="18">
        <v>5</v>
      </c>
      <c r="B225" s="5" t="s">
        <v>5</v>
      </c>
      <c r="C225" s="6">
        <v>-1935512.26</v>
      </c>
      <c r="D225" s="6">
        <v>-552389.75</v>
      </c>
      <c r="E225" s="6">
        <v>-14921.8</v>
      </c>
      <c r="F225" s="6">
        <f t="shared" si="41"/>
        <v>-2502823.8099999996</v>
      </c>
      <c r="G225" s="44"/>
      <c r="H225" s="21"/>
      <c r="I225" s="21"/>
      <c r="J225" s="21"/>
      <c r="K225" s="21"/>
      <c r="L225" s="21"/>
      <c r="M225" s="21"/>
      <c r="N225" s="21"/>
    </row>
    <row r="226" spans="1:14" x14ac:dyDescent="0.2">
      <c r="A226" s="18">
        <v>6</v>
      </c>
      <c r="B226" s="5" t="s">
        <v>15</v>
      </c>
      <c r="C226" s="6">
        <v>-1037314.81</v>
      </c>
      <c r="D226" s="6">
        <v>-154417.88</v>
      </c>
      <c r="E226" s="6">
        <v>-14921.8</v>
      </c>
      <c r="F226" s="6">
        <f t="shared" si="41"/>
        <v>-1206654.49</v>
      </c>
      <c r="G226" s="44"/>
      <c r="H226" s="21"/>
      <c r="I226" s="21"/>
      <c r="J226" s="21"/>
      <c r="K226" s="21"/>
      <c r="L226" s="21"/>
      <c r="M226" s="21"/>
      <c r="N226" s="21"/>
    </row>
    <row r="227" spans="1:14" x14ac:dyDescent="0.2">
      <c r="A227" s="18">
        <v>7</v>
      </c>
      <c r="B227" s="5" t="s">
        <v>16</v>
      </c>
      <c r="C227" s="6">
        <v>-747409.92000000004</v>
      </c>
      <c r="D227" s="6">
        <v>-40095.46</v>
      </c>
      <c r="E227" s="6">
        <v>-14921.8</v>
      </c>
      <c r="F227" s="6">
        <f t="shared" si="41"/>
        <v>-802427.18</v>
      </c>
      <c r="G227" s="44"/>
      <c r="H227" s="21"/>
      <c r="I227" s="21"/>
      <c r="J227" s="21"/>
      <c r="K227" s="21"/>
      <c r="L227" s="21"/>
      <c r="M227" s="21"/>
      <c r="N227" s="21"/>
    </row>
    <row r="228" spans="1:14" x14ac:dyDescent="0.2">
      <c r="A228" s="18">
        <v>8</v>
      </c>
      <c r="B228" s="5" t="s">
        <v>6</v>
      </c>
      <c r="C228" s="6">
        <v>-899944.36</v>
      </c>
      <c r="D228" s="6">
        <v>-154599.16</v>
      </c>
      <c r="E228" s="6">
        <v>-14921.8</v>
      </c>
      <c r="F228" s="6">
        <f t="shared" si="41"/>
        <v>-1069465.32</v>
      </c>
      <c r="G228" s="44"/>
      <c r="H228" s="21"/>
      <c r="I228" s="21"/>
      <c r="J228" s="21"/>
      <c r="K228" s="21"/>
      <c r="L228" s="21"/>
      <c r="M228" s="21"/>
      <c r="N228" s="21"/>
    </row>
    <row r="229" spans="1:14" x14ac:dyDescent="0.2">
      <c r="A229" s="18">
        <v>9</v>
      </c>
      <c r="B229" s="5" t="s">
        <v>7</v>
      </c>
      <c r="C229" s="6">
        <v>-867498.78</v>
      </c>
      <c r="D229" s="6">
        <v>-84123.37</v>
      </c>
      <c r="E229" s="6">
        <v>-14921.8</v>
      </c>
      <c r="F229" s="6">
        <f t="shared" si="41"/>
        <v>-966543.95000000007</v>
      </c>
      <c r="G229" s="44"/>
      <c r="H229" s="21"/>
      <c r="I229" s="21"/>
      <c r="J229" s="21"/>
      <c r="K229" s="21"/>
      <c r="L229" s="21"/>
      <c r="M229" s="21"/>
      <c r="N229" s="21"/>
    </row>
    <row r="230" spans="1:14" x14ac:dyDescent="0.2">
      <c r="A230" s="18">
        <v>10</v>
      </c>
      <c r="B230" s="5" t="s">
        <v>14</v>
      </c>
      <c r="C230" s="6">
        <v>-644650.59</v>
      </c>
      <c r="D230" s="6">
        <v>-47236.160000000003</v>
      </c>
      <c r="E230" s="6">
        <v>-14921.8</v>
      </c>
      <c r="F230" s="6">
        <f t="shared" si="41"/>
        <v>-706808.55</v>
      </c>
      <c r="G230" s="44"/>
      <c r="H230" s="21"/>
      <c r="I230" s="21"/>
      <c r="J230" s="21"/>
      <c r="K230" s="21"/>
      <c r="L230" s="21"/>
      <c r="M230" s="21"/>
      <c r="N230" s="21"/>
    </row>
    <row r="231" spans="1:14" x14ac:dyDescent="0.2">
      <c r="A231" s="18">
        <v>11</v>
      </c>
      <c r="B231" s="5" t="s">
        <v>8</v>
      </c>
      <c r="C231" s="6">
        <v>-966585.36</v>
      </c>
      <c r="D231" s="6">
        <v>-121352.81</v>
      </c>
      <c r="E231" s="6">
        <v>-14921.8</v>
      </c>
      <c r="F231" s="6">
        <f t="shared" si="41"/>
        <v>-1102859.97</v>
      </c>
      <c r="G231" s="44"/>
      <c r="H231" s="21"/>
      <c r="I231" s="21"/>
      <c r="J231" s="21"/>
      <c r="K231" s="21"/>
      <c r="L231" s="21"/>
      <c r="M231" s="21"/>
      <c r="N231" s="21"/>
    </row>
    <row r="232" spans="1:14" x14ac:dyDescent="0.2">
      <c r="A232" s="18">
        <v>12</v>
      </c>
      <c r="B232" s="5" t="s">
        <v>9</v>
      </c>
      <c r="C232" s="6">
        <v>-923929.93</v>
      </c>
      <c r="D232" s="6">
        <v>-95222.45</v>
      </c>
      <c r="E232" s="6">
        <v>-14921.8</v>
      </c>
      <c r="F232" s="6">
        <f t="shared" si="41"/>
        <v>-1034074.18</v>
      </c>
      <c r="G232" s="44"/>
      <c r="H232" s="21"/>
      <c r="I232" s="21"/>
      <c r="J232" s="21"/>
      <c r="K232" s="21"/>
      <c r="L232" s="21"/>
      <c r="M232" s="21"/>
      <c r="N232" s="21"/>
    </row>
    <row r="233" spans="1:14" x14ac:dyDescent="0.2">
      <c r="A233" s="18">
        <v>13</v>
      </c>
      <c r="B233" s="5" t="s">
        <v>10</v>
      </c>
      <c r="C233" s="6">
        <v>-958241.61</v>
      </c>
      <c r="D233" s="6">
        <v>-160604.54999999999</v>
      </c>
      <c r="E233" s="6">
        <v>-14921.8</v>
      </c>
      <c r="F233" s="6">
        <f t="shared" si="41"/>
        <v>-1133767.96</v>
      </c>
      <c r="G233" s="44"/>
      <c r="H233" s="21"/>
      <c r="I233" s="21"/>
      <c r="J233" s="21"/>
      <c r="K233" s="21"/>
      <c r="L233" s="21"/>
      <c r="M233" s="21"/>
      <c r="N233" s="21"/>
    </row>
    <row r="234" spans="1:14" x14ac:dyDescent="0.2">
      <c r="A234" s="18">
        <v>14</v>
      </c>
      <c r="B234" s="5" t="s">
        <v>25</v>
      </c>
      <c r="C234" s="6">
        <v>-724780.19</v>
      </c>
      <c r="D234" s="6">
        <v>-35372.32</v>
      </c>
      <c r="E234" s="6">
        <v>-14921.8</v>
      </c>
      <c r="F234" s="6">
        <f t="shared" si="41"/>
        <v>-775074.30999999994</v>
      </c>
      <c r="G234" s="44"/>
      <c r="H234" s="21"/>
      <c r="I234" s="21"/>
      <c r="J234" s="21"/>
      <c r="K234" s="21"/>
      <c r="L234" s="21"/>
      <c r="M234" s="21"/>
      <c r="N234" s="21"/>
    </row>
    <row r="235" spans="1:14" x14ac:dyDescent="0.2">
      <c r="A235" s="18">
        <v>15</v>
      </c>
      <c r="B235" s="5" t="s">
        <v>24</v>
      </c>
      <c r="C235" s="6">
        <v>-739494.45</v>
      </c>
      <c r="D235" s="6">
        <v>-94829.91</v>
      </c>
      <c r="E235" s="6">
        <v>-14921.8</v>
      </c>
      <c r="F235" s="6">
        <f t="shared" si="41"/>
        <v>-849246.16</v>
      </c>
      <c r="G235" s="44"/>
      <c r="H235" s="21"/>
      <c r="I235" s="21"/>
      <c r="J235" s="21"/>
      <c r="K235" s="21"/>
      <c r="L235" s="21"/>
      <c r="M235" s="21"/>
      <c r="N235" s="21"/>
    </row>
    <row r="236" spans="1:14" x14ac:dyDescent="0.2">
      <c r="A236" s="18">
        <v>16</v>
      </c>
      <c r="B236" s="5" t="s">
        <v>23</v>
      </c>
      <c r="C236" s="6">
        <v>-1703046.43</v>
      </c>
      <c r="D236" s="6">
        <v>-393972.21</v>
      </c>
      <c r="E236" s="6">
        <v>-14921.8</v>
      </c>
      <c r="F236" s="6">
        <f t="shared" si="41"/>
        <v>-2111940.44</v>
      </c>
      <c r="G236" s="44"/>
      <c r="H236" s="21"/>
      <c r="I236" s="21"/>
      <c r="J236" s="21"/>
      <c r="K236" s="21"/>
      <c r="L236" s="21"/>
      <c r="M236" s="21"/>
      <c r="N236" s="21"/>
    </row>
    <row r="237" spans="1:14" x14ac:dyDescent="0.2">
      <c r="A237" s="18">
        <v>17</v>
      </c>
      <c r="B237" s="5" t="s">
        <v>11</v>
      </c>
      <c r="C237" s="6">
        <v>-1022323.59</v>
      </c>
      <c r="D237" s="6">
        <v>-144776.42000000001</v>
      </c>
      <c r="E237" s="6">
        <v>-14921.8</v>
      </c>
      <c r="F237" s="6">
        <f t="shared" si="41"/>
        <v>-1182021.81</v>
      </c>
      <c r="G237" s="44"/>
      <c r="H237" s="21"/>
      <c r="I237" s="21"/>
      <c r="J237" s="21"/>
      <c r="K237" s="21"/>
      <c r="L237" s="21"/>
      <c r="M237" s="21"/>
      <c r="N237" s="21"/>
    </row>
    <row r="238" spans="1:14" x14ac:dyDescent="0.2">
      <c r="A238" s="18">
        <v>18</v>
      </c>
      <c r="B238" s="5" t="s">
        <v>2</v>
      </c>
      <c r="C238" s="6">
        <v>-5997283.8399999999</v>
      </c>
      <c r="D238" s="6">
        <v>-2829642.18</v>
      </c>
      <c r="E238" s="6">
        <v>-14921.8</v>
      </c>
      <c r="F238" s="6">
        <f t="shared" si="41"/>
        <v>-8841847.8200000003</v>
      </c>
      <c r="G238" s="44"/>
      <c r="H238" s="21"/>
      <c r="I238" s="21"/>
      <c r="J238" s="21"/>
      <c r="K238" s="21"/>
      <c r="L238" s="21"/>
      <c r="M238" s="21"/>
      <c r="N238" s="21"/>
    </row>
    <row r="239" spans="1:14" x14ac:dyDescent="0.2">
      <c r="A239" s="18">
        <v>19</v>
      </c>
      <c r="B239" s="5" t="s">
        <v>12</v>
      </c>
      <c r="C239" s="6">
        <v>-965579.86</v>
      </c>
      <c r="D239" s="6">
        <v>-113000.89</v>
      </c>
      <c r="E239" s="6">
        <v>-14921.8</v>
      </c>
      <c r="F239" s="6">
        <f t="shared" si="41"/>
        <v>-1093502.55</v>
      </c>
      <c r="G239" s="44"/>
      <c r="H239" s="21"/>
      <c r="I239" s="21"/>
      <c r="J239" s="21"/>
      <c r="K239" s="21"/>
      <c r="L239" s="21"/>
      <c r="M239" s="21"/>
      <c r="N239" s="21"/>
    </row>
    <row r="240" spans="1:14" x14ac:dyDescent="0.2">
      <c r="A240" s="18">
        <v>20</v>
      </c>
      <c r="B240" s="5" t="s">
        <v>13</v>
      </c>
      <c r="C240" s="6">
        <v>-1385921.42</v>
      </c>
      <c r="D240" s="6">
        <v>-440879.77</v>
      </c>
      <c r="E240" s="6">
        <v>-14921.75</v>
      </c>
      <c r="F240" s="6">
        <f t="shared" si="41"/>
        <v>-1841722.94</v>
      </c>
      <c r="G240" s="44"/>
      <c r="H240" s="21"/>
      <c r="I240" s="21"/>
      <c r="J240" s="21"/>
      <c r="K240" s="21"/>
      <c r="L240" s="21"/>
      <c r="M240" s="21"/>
      <c r="N240" s="21"/>
    </row>
    <row r="241" spans="1:14" x14ac:dyDescent="0.2">
      <c r="A241" s="74" t="s">
        <v>0</v>
      </c>
      <c r="B241" s="75"/>
      <c r="C241" s="16">
        <f>SUM(C221:C240)</f>
        <v>-26784863.329999998</v>
      </c>
      <c r="D241" s="16">
        <f t="shared" ref="D241:F241" si="42">SUM(D221:D240)</f>
        <v>-7999621</v>
      </c>
      <c r="E241" s="16">
        <f t="shared" si="42"/>
        <v>-298435.9499999999</v>
      </c>
      <c r="F241" s="16">
        <f t="shared" si="42"/>
        <v>-35082920.280000001</v>
      </c>
      <c r="G241" s="46"/>
      <c r="H241" s="21"/>
      <c r="I241" s="21"/>
      <c r="J241" s="21"/>
      <c r="K241" s="21"/>
      <c r="L241" s="21"/>
      <c r="M241" s="21"/>
      <c r="N241" s="21"/>
    </row>
    <row r="242" spans="1:14" x14ac:dyDescent="0.2">
      <c r="A242" s="26" t="s">
        <v>39</v>
      </c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</row>
    <row r="243" spans="1:14" x14ac:dyDescent="0.2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</row>
    <row r="244" spans="1:14" x14ac:dyDescent="0.2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</row>
    <row r="245" spans="1:14" x14ac:dyDescent="0.2">
      <c r="A245" s="76" t="s">
        <v>53</v>
      </c>
      <c r="B245" s="76"/>
      <c r="C245" s="76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</row>
    <row r="246" spans="1:14" x14ac:dyDescent="0.2">
      <c r="A246" s="76"/>
      <c r="B246" s="76"/>
      <c r="C246" s="76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</row>
    <row r="247" spans="1:14" x14ac:dyDescent="0.2">
      <c r="A247" s="4"/>
      <c r="B247" s="4"/>
      <c r="C247" s="4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</row>
    <row r="248" spans="1:14" x14ac:dyDescent="0.2">
      <c r="A248" s="66" t="s">
        <v>1</v>
      </c>
      <c r="B248" s="66" t="s">
        <v>37</v>
      </c>
      <c r="C248" s="61" t="s">
        <v>54</v>
      </c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</row>
    <row r="249" spans="1:14" x14ac:dyDescent="0.2">
      <c r="A249" s="67"/>
      <c r="B249" s="67"/>
      <c r="C249" s="62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</row>
    <row r="250" spans="1:14" x14ac:dyDescent="0.2">
      <c r="A250" s="68"/>
      <c r="B250" s="68"/>
      <c r="C250" s="63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</row>
    <row r="251" spans="1:14" x14ac:dyDescent="0.2">
      <c r="A251" s="18">
        <v>1</v>
      </c>
      <c r="B251" s="5" t="s">
        <v>3</v>
      </c>
      <c r="C251" s="6">
        <v>-28147.73</v>
      </c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</row>
    <row r="252" spans="1:14" x14ac:dyDescent="0.2">
      <c r="A252" s="18">
        <v>2</v>
      </c>
      <c r="B252" s="5" t="s">
        <v>4</v>
      </c>
      <c r="C252" s="6">
        <v>-19445.830000000002</v>
      </c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</row>
    <row r="253" spans="1:14" x14ac:dyDescent="0.2">
      <c r="A253" s="18">
        <v>3</v>
      </c>
      <c r="B253" s="5" t="s">
        <v>19</v>
      </c>
      <c r="C253" s="6">
        <v>-20068.25</v>
      </c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</row>
    <row r="254" spans="1:14" x14ac:dyDescent="0.2">
      <c r="A254" s="18">
        <v>4</v>
      </c>
      <c r="B254" s="5" t="s">
        <v>20</v>
      </c>
      <c r="C254" s="6">
        <v>-82693.66</v>
      </c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</row>
    <row r="255" spans="1:14" x14ac:dyDescent="0.2">
      <c r="A255" s="18">
        <v>5</v>
      </c>
      <c r="B255" s="5" t="s">
        <v>5</v>
      </c>
      <c r="C255" s="6">
        <v>-55269.85</v>
      </c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</row>
    <row r="256" spans="1:14" x14ac:dyDescent="0.2">
      <c r="A256" s="18">
        <v>6</v>
      </c>
      <c r="B256" s="5" t="s">
        <v>15</v>
      </c>
      <c r="C256" s="6">
        <v>-29621.22</v>
      </c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</row>
    <row r="257" spans="1:14" x14ac:dyDescent="0.2">
      <c r="A257" s="18">
        <v>7</v>
      </c>
      <c r="B257" s="5" t="s">
        <v>16</v>
      </c>
      <c r="C257" s="6">
        <v>-21342.79</v>
      </c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</row>
    <row r="258" spans="1:14" x14ac:dyDescent="0.2">
      <c r="A258" s="18">
        <v>8</v>
      </c>
      <c r="B258" s="5" t="s">
        <v>6</v>
      </c>
      <c r="C258" s="6">
        <v>-25698.51</v>
      </c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</row>
    <row r="259" spans="1:14" x14ac:dyDescent="0.2">
      <c r="A259" s="18">
        <v>9</v>
      </c>
      <c r="B259" s="5" t="s">
        <v>7</v>
      </c>
      <c r="C259" s="6">
        <v>-24772.01</v>
      </c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</row>
    <row r="260" spans="1:14" x14ac:dyDescent="0.2">
      <c r="A260" s="18">
        <v>10</v>
      </c>
      <c r="B260" s="5" t="s">
        <v>14</v>
      </c>
      <c r="C260" s="6">
        <v>-18408.43</v>
      </c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</row>
    <row r="261" spans="1:14" x14ac:dyDescent="0.2">
      <c r="A261" s="18">
        <v>11</v>
      </c>
      <c r="B261" s="5" t="s">
        <v>8</v>
      </c>
      <c r="C261" s="6">
        <v>-27601.49</v>
      </c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</row>
    <row r="262" spans="1:14" x14ac:dyDescent="0.2">
      <c r="A262" s="18">
        <v>12</v>
      </c>
      <c r="B262" s="5" t="s">
        <v>9</v>
      </c>
      <c r="C262" s="6">
        <v>-26383.439999999999</v>
      </c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</row>
    <row r="263" spans="1:14" x14ac:dyDescent="0.2">
      <c r="A263" s="18">
        <v>13</v>
      </c>
      <c r="B263" s="5" t="s">
        <v>10</v>
      </c>
      <c r="C263" s="6">
        <v>-27363.23</v>
      </c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</row>
    <row r="264" spans="1:14" x14ac:dyDescent="0.2">
      <c r="A264" s="18">
        <v>14</v>
      </c>
      <c r="B264" s="5" t="s">
        <v>25</v>
      </c>
      <c r="C264" s="6">
        <v>-20696.580000000002</v>
      </c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</row>
    <row r="265" spans="1:14" x14ac:dyDescent="0.2">
      <c r="A265" s="18">
        <v>15</v>
      </c>
      <c r="B265" s="5" t="s">
        <v>24</v>
      </c>
      <c r="C265" s="6">
        <v>-21116.76</v>
      </c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</row>
    <row r="266" spans="1:14" x14ac:dyDescent="0.2">
      <c r="A266" s="18">
        <v>16</v>
      </c>
      <c r="B266" s="5" t="s">
        <v>23</v>
      </c>
      <c r="C266" s="6">
        <v>-48631.63</v>
      </c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</row>
    <row r="267" spans="1:14" x14ac:dyDescent="0.2">
      <c r="A267" s="18">
        <v>17</v>
      </c>
      <c r="B267" s="5" t="s">
        <v>11</v>
      </c>
      <c r="C267" s="6">
        <v>-29193.13</v>
      </c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</row>
    <row r="268" spans="1:14" x14ac:dyDescent="0.2">
      <c r="A268" s="18">
        <v>18</v>
      </c>
      <c r="B268" s="5" t="s">
        <v>2</v>
      </c>
      <c r="C268" s="6">
        <v>-171256.45</v>
      </c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</row>
    <row r="269" spans="1:14" x14ac:dyDescent="0.2">
      <c r="A269" s="18">
        <v>19</v>
      </c>
      <c r="B269" s="5" t="s">
        <v>12</v>
      </c>
      <c r="C269" s="6">
        <v>-27572.78</v>
      </c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</row>
    <row r="270" spans="1:14" x14ac:dyDescent="0.2">
      <c r="A270" s="18">
        <v>20</v>
      </c>
      <c r="B270" s="5" t="s">
        <v>13</v>
      </c>
      <c r="C270" s="6">
        <v>-39575.910000000003</v>
      </c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</row>
    <row r="271" spans="1:14" x14ac:dyDescent="0.2">
      <c r="A271" s="74" t="s">
        <v>0</v>
      </c>
      <c r="B271" s="75"/>
      <c r="C271" s="16">
        <f>SUM(C251:C270)</f>
        <v>-764859.68</v>
      </c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</row>
    <row r="272" spans="1:14" ht="12.75" customHeight="1" x14ac:dyDescent="0.2">
      <c r="A272" s="72" t="s">
        <v>39</v>
      </c>
      <c r="B272" s="72"/>
      <c r="C272" s="72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</row>
    <row r="273" spans="1:14" s="19" customFormat="1" x14ac:dyDescent="0.2">
      <c r="A273" s="73"/>
      <c r="B273" s="73"/>
      <c r="C273" s="73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</row>
    <row r="274" spans="1:14" x14ac:dyDescent="0.2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</row>
    <row r="275" spans="1:14" x14ac:dyDescent="0.2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</row>
    <row r="276" spans="1:14" x14ac:dyDescent="0.2">
      <c r="A276" s="59" t="s">
        <v>51</v>
      </c>
      <c r="B276" s="59"/>
      <c r="C276" s="59"/>
      <c r="D276" s="59"/>
      <c r="E276" s="59"/>
      <c r="F276" s="59"/>
      <c r="G276" s="59"/>
      <c r="H276" s="59"/>
      <c r="I276" s="59"/>
      <c r="J276" s="59"/>
      <c r="K276" s="59"/>
      <c r="L276" s="59"/>
      <c r="M276" s="59"/>
      <c r="N276" s="59"/>
    </row>
    <row r="277" spans="1:14" x14ac:dyDescent="0.2">
      <c r="A277" s="59" t="s">
        <v>55</v>
      </c>
      <c r="B277" s="59"/>
      <c r="C277" s="59"/>
      <c r="D277" s="59"/>
      <c r="E277" s="59"/>
      <c r="F277" s="59"/>
      <c r="G277" s="59"/>
      <c r="H277" s="59"/>
      <c r="I277" s="59"/>
      <c r="J277" s="59"/>
      <c r="K277" s="59"/>
      <c r="L277" s="59"/>
      <c r="M277" s="59"/>
      <c r="N277" s="59"/>
    </row>
    <row r="278" spans="1:14" x14ac:dyDescent="0.2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N278" s="7" t="s">
        <v>40</v>
      </c>
    </row>
    <row r="279" spans="1:14" ht="20.100000000000001" customHeight="1" x14ac:dyDescent="0.2">
      <c r="A279" s="66" t="s">
        <v>1</v>
      </c>
      <c r="B279" s="66" t="s">
        <v>37</v>
      </c>
      <c r="C279" s="61" t="s">
        <v>28</v>
      </c>
      <c r="D279" s="61" t="s">
        <v>29</v>
      </c>
      <c r="E279" s="61" t="s">
        <v>27</v>
      </c>
      <c r="F279" s="61" t="s">
        <v>30</v>
      </c>
      <c r="G279" s="61" t="s">
        <v>31</v>
      </c>
      <c r="H279" s="69" t="s">
        <v>32</v>
      </c>
      <c r="I279" s="61" t="s">
        <v>33</v>
      </c>
      <c r="J279" s="61" t="s">
        <v>34</v>
      </c>
      <c r="K279" s="61" t="s">
        <v>35</v>
      </c>
      <c r="L279" s="61" t="s">
        <v>38</v>
      </c>
      <c r="M279" s="61" t="s">
        <v>48</v>
      </c>
      <c r="N279" s="61" t="s">
        <v>36</v>
      </c>
    </row>
    <row r="280" spans="1:14" ht="20.100000000000001" customHeight="1" x14ac:dyDescent="0.2">
      <c r="A280" s="67"/>
      <c r="B280" s="67"/>
      <c r="C280" s="62"/>
      <c r="D280" s="62"/>
      <c r="E280" s="62"/>
      <c r="F280" s="62"/>
      <c r="G280" s="62"/>
      <c r="H280" s="70"/>
      <c r="I280" s="62"/>
      <c r="J280" s="62"/>
      <c r="K280" s="62"/>
      <c r="L280" s="62"/>
      <c r="M280" s="62"/>
      <c r="N280" s="62"/>
    </row>
    <row r="281" spans="1:14" ht="20.100000000000001" customHeight="1" x14ac:dyDescent="0.2">
      <c r="A281" s="68"/>
      <c r="B281" s="68"/>
      <c r="C281" s="63"/>
      <c r="D281" s="63"/>
      <c r="E281" s="63"/>
      <c r="F281" s="63"/>
      <c r="G281" s="63"/>
      <c r="H281" s="71"/>
      <c r="I281" s="63"/>
      <c r="J281" s="63"/>
      <c r="K281" s="63"/>
      <c r="L281" s="63"/>
      <c r="M281" s="63"/>
      <c r="N281" s="63"/>
    </row>
    <row r="282" spans="1:14" x14ac:dyDescent="0.2">
      <c r="A282" s="22">
        <v>1</v>
      </c>
      <c r="B282" s="23" t="s">
        <v>3</v>
      </c>
      <c r="C282" s="3">
        <f t="shared" ref="C282:E301" si="43">C192+C221</f>
        <v>3239112.7600000002</v>
      </c>
      <c r="D282" s="3">
        <f t="shared" si="43"/>
        <v>1215574.6300000001</v>
      </c>
      <c r="E282" s="3">
        <f t="shared" si="43"/>
        <v>75591.47</v>
      </c>
      <c r="F282" s="3">
        <f t="shared" ref="F282:H301" si="44">F192</f>
        <v>131340.74</v>
      </c>
      <c r="G282" s="3">
        <f t="shared" si="44"/>
        <v>121269.72</v>
      </c>
      <c r="H282" s="3">
        <f t="shared" si="44"/>
        <v>1654595</v>
      </c>
      <c r="I282" s="3">
        <f t="shared" ref="I282:L282" si="45">I192</f>
        <v>7599.21</v>
      </c>
      <c r="J282" s="3">
        <f t="shared" si="45"/>
        <v>27437.48</v>
      </c>
      <c r="K282" s="3">
        <f t="shared" si="45"/>
        <v>0</v>
      </c>
      <c r="L282" s="3">
        <f t="shared" si="45"/>
        <v>142921.01999999999</v>
      </c>
      <c r="M282" s="3">
        <f t="shared" ref="M282:M301" si="46">C251</f>
        <v>-28147.73</v>
      </c>
      <c r="N282" s="3">
        <f>SUM(C282:M282)</f>
        <v>6587294.2999999998</v>
      </c>
    </row>
    <row r="283" spans="1:14" x14ac:dyDescent="0.2">
      <c r="A283" s="22">
        <v>2</v>
      </c>
      <c r="B283" s="23" t="s">
        <v>4</v>
      </c>
      <c r="C283" s="3">
        <f t="shared" si="43"/>
        <v>2216258.67</v>
      </c>
      <c r="D283" s="3">
        <f t="shared" si="43"/>
        <v>839230.02</v>
      </c>
      <c r="E283" s="3">
        <f t="shared" si="43"/>
        <v>107161</v>
      </c>
      <c r="F283" s="3">
        <f t="shared" si="44"/>
        <v>53664.26</v>
      </c>
      <c r="G283" s="3">
        <f t="shared" si="44"/>
        <v>49233.48</v>
      </c>
      <c r="H283" s="3">
        <f t="shared" si="44"/>
        <v>0</v>
      </c>
      <c r="I283" s="3">
        <f t="shared" ref="I283:L301" si="47">I193</f>
        <v>5249.91</v>
      </c>
      <c r="J283" s="3">
        <f t="shared" si="47"/>
        <v>18955.150000000001</v>
      </c>
      <c r="K283" s="3">
        <f t="shared" si="47"/>
        <v>0</v>
      </c>
      <c r="L283" s="3">
        <f t="shared" si="47"/>
        <v>98736.84</v>
      </c>
      <c r="M283" s="3">
        <f t="shared" si="46"/>
        <v>-19445.830000000002</v>
      </c>
      <c r="N283" s="3">
        <f t="shared" ref="N283:N301" si="48">SUM(C283:M283)</f>
        <v>3369043.4999999995</v>
      </c>
    </row>
    <row r="284" spans="1:14" x14ac:dyDescent="0.2">
      <c r="A284" s="22">
        <v>3</v>
      </c>
      <c r="B284" s="23" t="s">
        <v>19</v>
      </c>
      <c r="C284" s="3">
        <f t="shared" si="43"/>
        <v>2134793.1800000002</v>
      </c>
      <c r="D284" s="3">
        <f t="shared" si="43"/>
        <v>794792.74000000011</v>
      </c>
      <c r="E284" s="3">
        <f t="shared" si="43"/>
        <v>112994.5</v>
      </c>
      <c r="F284" s="3">
        <f t="shared" si="44"/>
        <v>39326.44</v>
      </c>
      <c r="G284" s="3">
        <f t="shared" si="44"/>
        <v>35976.53</v>
      </c>
      <c r="H284" s="3">
        <f t="shared" si="44"/>
        <v>971</v>
      </c>
      <c r="I284" s="3">
        <f t="shared" si="47"/>
        <v>5417.95</v>
      </c>
      <c r="J284" s="3">
        <f t="shared" si="47"/>
        <v>19561.87</v>
      </c>
      <c r="K284" s="3">
        <f t="shared" si="47"/>
        <v>0</v>
      </c>
      <c r="L284" s="3">
        <f t="shared" si="47"/>
        <v>101897.19</v>
      </c>
      <c r="M284" s="3">
        <f t="shared" si="46"/>
        <v>-20068.25</v>
      </c>
      <c r="N284" s="3">
        <f t="shared" si="48"/>
        <v>3225663.1500000004</v>
      </c>
    </row>
    <row r="285" spans="1:14" x14ac:dyDescent="0.2">
      <c r="A285" s="22">
        <v>4</v>
      </c>
      <c r="B285" s="23" t="s">
        <v>20</v>
      </c>
      <c r="C285" s="3">
        <f t="shared" si="43"/>
        <v>4072031.91</v>
      </c>
      <c r="D285" s="3">
        <f t="shared" si="43"/>
        <v>521700.18999999994</v>
      </c>
      <c r="E285" s="3">
        <f t="shared" si="43"/>
        <v>95150.849999999991</v>
      </c>
      <c r="F285" s="3">
        <f t="shared" si="44"/>
        <v>341743.44</v>
      </c>
      <c r="G285" s="3">
        <f t="shared" si="44"/>
        <v>449582.12</v>
      </c>
      <c r="H285" s="3">
        <f t="shared" si="44"/>
        <v>2250652</v>
      </c>
      <c r="I285" s="3">
        <f t="shared" si="47"/>
        <v>22325.3</v>
      </c>
      <c r="J285" s="3">
        <f t="shared" si="47"/>
        <v>80607.05</v>
      </c>
      <c r="K285" s="3">
        <f t="shared" si="47"/>
        <v>0</v>
      </c>
      <c r="L285" s="3">
        <f t="shared" si="47"/>
        <v>419879.74</v>
      </c>
      <c r="M285" s="3">
        <f t="shared" si="46"/>
        <v>-82693.66</v>
      </c>
      <c r="N285" s="3">
        <f t="shared" si="48"/>
        <v>8170978.9399999995</v>
      </c>
    </row>
    <row r="286" spans="1:14" x14ac:dyDescent="0.2">
      <c r="A286" s="22">
        <v>5</v>
      </c>
      <c r="B286" s="23" t="s">
        <v>5</v>
      </c>
      <c r="C286" s="3">
        <f t="shared" si="43"/>
        <v>4643106.0600000005</v>
      </c>
      <c r="D286" s="3">
        <f t="shared" si="43"/>
        <v>1492726.59</v>
      </c>
      <c r="E286" s="3">
        <f t="shared" si="43"/>
        <v>60664.58</v>
      </c>
      <c r="F286" s="3">
        <f t="shared" si="44"/>
        <v>241019.02</v>
      </c>
      <c r="G286" s="3">
        <f t="shared" si="44"/>
        <v>230452.1</v>
      </c>
      <c r="H286" s="3">
        <f t="shared" si="44"/>
        <v>1008981</v>
      </c>
      <c r="I286" s="3">
        <f t="shared" si="47"/>
        <v>14921.53</v>
      </c>
      <c r="J286" s="3">
        <f t="shared" si="47"/>
        <v>53875.22</v>
      </c>
      <c r="K286" s="3">
        <f t="shared" si="47"/>
        <v>0</v>
      </c>
      <c r="L286" s="3">
        <f t="shared" si="47"/>
        <v>280634.44</v>
      </c>
      <c r="M286" s="3">
        <f t="shared" si="46"/>
        <v>-55269.85</v>
      </c>
      <c r="N286" s="3">
        <f t="shared" si="48"/>
        <v>7971110.6900000004</v>
      </c>
    </row>
    <row r="287" spans="1:14" x14ac:dyDescent="0.2">
      <c r="A287" s="22">
        <v>6</v>
      </c>
      <c r="B287" s="23" t="s">
        <v>15</v>
      </c>
      <c r="C287" s="3">
        <f t="shared" si="43"/>
        <v>1801917.5099999998</v>
      </c>
      <c r="D287" s="3">
        <f t="shared" si="43"/>
        <v>493117.24</v>
      </c>
      <c r="E287" s="3">
        <f t="shared" si="43"/>
        <v>171157.91</v>
      </c>
      <c r="F287" s="3">
        <f t="shared" si="44"/>
        <v>119536.38</v>
      </c>
      <c r="G287" s="3">
        <f t="shared" si="44"/>
        <v>106018.52</v>
      </c>
      <c r="H287" s="3">
        <f t="shared" si="44"/>
        <v>263097</v>
      </c>
      <c r="I287" s="3">
        <f t="shared" si="47"/>
        <v>7997.02</v>
      </c>
      <c r="J287" s="3">
        <f t="shared" si="47"/>
        <v>28873.78</v>
      </c>
      <c r="K287" s="3">
        <f t="shared" si="47"/>
        <v>0</v>
      </c>
      <c r="L287" s="3">
        <f t="shared" si="47"/>
        <v>150402.69</v>
      </c>
      <c r="M287" s="3">
        <f t="shared" si="46"/>
        <v>-29621.22</v>
      </c>
      <c r="N287" s="3">
        <f t="shared" si="48"/>
        <v>3112496.8299999996</v>
      </c>
    </row>
    <row r="288" spans="1:14" x14ac:dyDescent="0.2">
      <c r="A288" s="22">
        <v>7</v>
      </c>
      <c r="B288" s="23" t="s">
        <v>16</v>
      </c>
      <c r="C288" s="3">
        <f t="shared" si="43"/>
        <v>1610850.0700000003</v>
      </c>
      <c r="D288" s="3">
        <f t="shared" si="43"/>
        <v>522633.10999999993</v>
      </c>
      <c r="E288" s="3">
        <f t="shared" si="43"/>
        <v>168069.59000000003</v>
      </c>
      <c r="F288" s="3">
        <f t="shared" si="44"/>
        <v>40168.370000000003</v>
      </c>
      <c r="G288" s="3">
        <f t="shared" si="44"/>
        <v>36545.9</v>
      </c>
      <c r="H288" s="3">
        <f t="shared" si="44"/>
        <v>-10745</v>
      </c>
      <c r="I288" s="3">
        <f t="shared" si="47"/>
        <v>5762.04</v>
      </c>
      <c r="J288" s="3">
        <f t="shared" si="47"/>
        <v>20804.25</v>
      </c>
      <c r="K288" s="3">
        <f t="shared" si="47"/>
        <v>0</v>
      </c>
      <c r="L288" s="3">
        <f t="shared" si="47"/>
        <v>108368.71</v>
      </c>
      <c r="M288" s="3">
        <f t="shared" si="46"/>
        <v>-21342.79</v>
      </c>
      <c r="N288" s="3">
        <f t="shared" si="48"/>
        <v>2481114.25</v>
      </c>
    </row>
    <row r="289" spans="1:14" x14ac:dyDescent="0.2">
      <c r="A289" s="22">
        <v>8</v>
      </c>
      <c r="B289" s="23" t="s">
        <v>6</v>
      </c>
      <c r="C289" s="3">
        <f t="shared" si="43"/>
        <v>2856379.97</v>
      </c>
      <c r="D289" s="3">
        <f t="shared" si="43"/>
        <v>1061185.6300000001</v>
      </c>
      <c r="E289" s="3">
        <f t="shared" si="43"/>
        <v>85542.73</v>
      </c>
      <c r="F289" s="3">
        <f t="shared" si="44"/>
        <v>97929.05</v>
      </c>
      <c r="G289" s="3">
        <f t="shared" si="44"/>
        <v>90129.75</v>
      </c>
      <c r="H289" s="3">
        <f t="shared" si="44"/>
        <v>490323</v>
      </c>
      <c r="I289" s="3">
        <f t="shared" si="47"/>
        <v>6937.98</v>
      </c>
      <c r="J289" s="3">
        <f t="shared" si="47"/>
        <v>25050.06</v>
      </c>
      <c r="K289" s="3">
        <f t="shared" si="47"/>
        <v>0</v>
      </c>
      <c r="L289" s="3">
        <f t="shared" si="47"/>
        <v>130485.03</v>
      </c>
      <c r="M289" s="3">
        <f t="shared" si="46"/>
        <v>-25698.51</v>
      </c>
      <c r="N289" s="3">
        <f t="shared" si="48"/>
        <v>4818264.6900000013</v>
      </c>
    </row>
    <row r="290" spans="1:14" x14ac:dyDescent="0.2">
      <c r="A290" s="22">
        <v>9</v>
      </c>
      <c r="B290" s="23" t="s">
        <v>7</v>
      </c>
      <c r="C290" s="3">
        <f t="shared" si="43"/>
        <v>2589159.5099999998</v>
      </c>
      <c r="D290" s="3">
        <f t="shared" si="43"/>
        <v>954384.24</v>
      </c>
      <c r="E290" s="3">
        <f t="shared" si="43"/>
        <v>95150.849999999991</v>
      </c>
      <c r="F290" s="3">
        <f t="shared" si="44"/>
        <v>61332.03</v>
      </c>
      <c r="G290" s="3">
        <f t="shared" si="44"/>
        <v>55854.46</v>
      </c>
      <c r="H290" s="3">
        <f t="shared" si="44"/>
        <v>181558</v>
      </c>
      <c r="I290" s="3">
        <f t="shared" si="47"/>
        <v>6687.85</v>
      </c>
      <c r="J290" s="3">
        <f t="shared" si="47"/>
        <v>24146.93</v>
      </c>
      <c r="K290" s="3">
        <f t="shared" si="47"/>
        <v>0</v>
      </c>
      <c r="L290" s="3">
        <f t="shared" si="47"/>
        <v>125780.67</v>
      </c>
      <c r="M290" s="3">
        <f t="shared" si="46"/>
        <v>-24772.01</v>
      </c>
      <c r="N290" s="3">
        <f t="shared" si="48"/>
        <v>4069282.5300000003</v>
      </c>
    </row>
    <row r="291" spans="1:14" x14ac:dyDescent="0.2">
      <c r="A291" s="22">
        <v>10</v>
      </c>
      <c r="B291" s="23" t="s">
        <v>14</v>
      </c>
      <c r="C291" s="3">
        <f t="shared" si="43"/>
        <v>1584426.62</v>
      </c>
      <c r="D291" s="3">
        <f t="shared" si="43"/>
        <v>543555.09</v>
      </c>
      <c r="E291" s="3">
        <f t="shared" si="43"/>
        <v>161035.08000000002</v>
      </c>
      <c r="F291" s="3">
        <f t="shared" si="44"/>
        <v>45890.07</v>
      </c>
      <c r="G291" s="3">
        <f t="shared" si="44"/>
        <v>41830.300000000003</v>
      </c>
      <c r="H291" s="3">
        <f t="shared" si="44"/>
        <v>-21222</v>
      </c>
      <c r="I291" s="3">
        <f t="shared" si="47"/>
        <v>4969.83</v>
      </c>
      <c r="J291" s="3">
        <f t="shared" si="47"/>
        <v>17943.93</v>
      </c>
      <c r="K291" s="3">
        <f t="shared" si="47"/>
        <v>0</v>
      </c>
      <c r="L291" s="3">
        <f t="shared" si="47"/>
        <v>93469.39</v>
      </c>
      <c r="M291" s="3">
        <f t="shared" si="46"/>
        <v>-18408.43</v>
      </c>
      <c r="N291" s="3">
        <f t="shared" si="48"/>
        <v>2453489.88</v>
      </c>
    </row>
    <row r="292" spans="1:14" x14ac:dyDescent="0.2">
      <c r="A292" s="22">
        <v>11</v>
      </c>
      <c r="B292" s="23" t="s">
        <v>8</v>
      </c>
      <c r="C292" s="3">
        <f t="shared" si="43"/>
        <v>2682469.6</v>
      </c>
      <c r="D292" s="3">
        <f t="shared" si="43"/>
        <v>1193846.1399999999</v>
      </c>
      <c r="E292" s="3">
        <f t="shared" si="43"/>
        <v>94121.41</v>
      </c>
      <c r="F292" s="3">
        <f t="shared" si="44"/>
        <v>121732.25</v>
      </c>
      <c r="G292" s="3">
        <f t="shared" si="44"/>
        <v>111825.36</v>
      </c>
      <c r="H292" s="3">
        <f t="shared" si="44"/>
        <v>16756</v>
      </c>
      <c r="I292" s="3">
        <f t="shared" si="47"/>
        <v>7451.74</v>
      </c>
      <c r="J292" s="3">
        <f t="shared" si="47"/>
        <v>26905.02</v>
      </c>
      <c r="K292" s="3">
        <f t="shared" si="47"/>
        <v>0</v>
      </c>
      <c r="L292" s="3">
        <f t="shared" si="47"/>
        <v>140147.47</v>
      </c>
      <c r="M292" s="3">
        <f t="shared" si="46"/>
        <v>-27601.49</v>
      </c>
      <c r="N292" s="3">
        <f t="shared" si="48"/>
        <v>4367653.5</v>
      </c>
    </row>
    <row r="293" spans="1:14" x14ac:dyDescent="0.2">
      <c r="A293" s="22">
        <v>12</v>
      </c>
      <c r="B293" s="23" t="s">
        <v>9</v>
      </c>
      <c r="C293" s="3">
        <f t="shared" si="43"/>
        <v>2992186.73</v>
      </c>
      <c r="D293" s="3">
        <f t="shared" si="43"/>
        <v>1131895.32</v>
      </c>
      <c r="E293" s="3">
        <f t="shared" si="43"/>
        <v>81596.539999999994</v>
      </c>
      <c r="F293" s="3">
        <f t="shared" si="44"/>
        <v>79911.539999999994</v>
      </c>
      <c r="G293" s="3">
        <f t="shared" si="44"/>
        <v>72972.490000000005</v>
      </c>
      <c r="H293" s="3">
        <f t="shared" si="44"/>
        <v>161353</v>
      </c>
      <c r="I293" s="3">
        <f t="shared" si="47"/>
        <v>7122.89</v>
      </c>
      <c r="J293" s="3">
        <f t="shared" si="47"/>
        <v>25717.7</v>
      </c>
      <c r="K293" s="3">
        <f t="shared" si="47"/>
        <v>0</v>
      </c>
      <c r="L293" s="3">
        <f t="shared" si="47"/>
        <v>133962.76</v>
      </c>
      <c r="M293" s="3">
        <f t="shared" si="46"/>
        <v>-26383.439999999999</v>
      </c>
      <c r="N293" s="3">
        <f t="shared" si="48"/>
        <v>4660335.5299999993</v>
      </c>
    </row>
    <row r="294" spans="1:14" x14ac:dyDescent="0.2">
      <c r="A294" s="22">
        <v>13</v>
      </c>
      <c r="B294" s="23" t="s">
        <v>10</v>
      </c>
      <c r="C294" s="3">
        <f t="shared" si="43"/>
        <v>3963444.8800000004</v>
      </c>
      <c r="D294" s="3">
        <f t="shared" si="43"/>
        <v>1588840.3699999999</v>
      </c>
      <c r="E294" s="3">
        <f t="shared" si="43"/>
        <v>60149.86</v>
      </c>
      <c r="F294" s="3">
        <f t="shared" si="44"/>
        <v>142441.71</v>
      </c>
      <c r="G294" s="3">
        <f t="shared" si="44"/>
        <v>130606.42</v>
      </c>
      <c r="H294" s="3">
        <f t="shared" si="44"/>
        <v>332839</v>
      </c>
      <c r="I294" s="3">
        <f t="shared" si="47"/>
        <v>7387.42</v>
      </c>
      <c r="J294" s="3">
        <f t="shared" si="47"/>
        <v>26672.77</v>
      </c>
      <c r="K294" s="3">
        <f t="shared" si="47"/>
        <v>0</v>
      </c>
      <c r="L294" s="3">
        <f t="shared" si="47"/>
        <v>138937.69</v>
      </c>
      <c r="M294" s="3">
        <f t="shared" si="46"/>
        <v>-27363.23</v>
      </c>
      <c r="N294" s="3">
        <f t="shared" si="48"/>
        <v>6363956.8899999997</v>
      </c>
    </row>
    <row r="295" spans="1:14" x14ac:dyDescent="0.2">
      <c r="A295" s="22">
        <v>14</v>
      </c>
      <c r="B295" s="23" t="s">
        <v>25</v>
      </c>
      <c r="C295" s="3">
        <f t="shared" si="43"/>
        <v>2011736.0699999998</v>
      </c>
      <c r="D295" s="3">
        <f t="shared" si="43"/>
        <v>729143.14</v>
      </c>
      <c r="E295" s="3">
        <f t="shared" si="43"/>
        <v>122945.76</v>
      </c>
      <c r="F295" s="3">
        <f t="shared" si="44"/>
        <v>26995.95</v>
      </c>
      <c r="G295" s="3">
        <f t="shared" si="44"/>
        <v>24733.08</v>
      </c>
      <c r="H295" s="3">
        <f t="shared" si="44"/>
        <v>280163</v>
      </c>
      <c r="I295" s="3">
        <f t="shared" si="47"/>
        <v>5587.58</v>
      </c>
      <c r="J295" s="3">
        <f t="shared" si="47"/>
        <v>20174.34</v>
      </c>
      <c r="K295" s="3">
        <f t="shared" si="47"/>
        <v>0</v>
      </c>
      <c r="L295" s="3">
        <f t="shared" si="47"/>
        <v>105087.57</v>
      </c>
      <c r="M295" s="3">
        <f t="shared" si="46"/>
        <v>-20696.580000000002</v>
      </c>
      <c r="N295" s="3">
        <f t="shared" si="48"/>
        <v>3305869.9099999997</v>
      </c>
    </row>
    <row r="296" spans="1:14" x14ac:dyDescent="0.2">
      <c r="A296" s="22">
        <v>15</v>
      </c>
      <c r="B296" s="23" t="s">
        <v>24</v>
      </c>
      <c r="C296" s="3">
        <f t="shared" si="43"/>
        <v>2495580.21</v>
      </c>
      <c r="D296" s="3">
        <f t="shared" si="43"/>
        <v>952229.99</v>
      </c>
      <c r="E296" s="3">
        <f t="shared" si="43"/>
        <v>95150.849999999991</v>
      </c>
      <c r="F296" s="3">
        <f t="shared" si="44"/>
        <v>82455.59</v>
      </c>
      <c r="G296" s="3">
        <f t="shared" si="44"/>
        <v>75244.92</v>
      </c>
      <c r="H296" s="3">
        <f t="shared" si="44"/>
        <v>163841</v>
      </c>
      <c r="I296" s="3">
        <f t="shared" si="47"/>
        <v>5701.02</v>
      </c>
      <c r="J296" s="3">
        <f t="shared" si="47"/>
        <v>20583.919999999998</v>
      </c>
      <c r="K296" s="3">
        <f t="shared" si="47"/>
        <v>0</v>
      </c>
      <c r="L296" s="3">
        <f t="shared" si="47"/>
        <v>107221.03</v>
      </c>
      <c r="M296" s="3">
        <f t="shared" si="46"/>
        <v>-21116.76</v>
      </c>
      <c r="N296" s="3">
        <f t="shared" si="48"/>
        <v>3976891.77</v>
      </c>
    </row>
    <row r="297" spans="1:14" x14ac:dyDescent="0.2">
      <c r="A297" s="22">
        <v>16</v>
      </c>
      <c r="B297" s="23" t="s">
        <v>23</v>
      </c>
      <c r="C297" s="3">
        <f t="shared" si="43"/>
        <v>7047308.9600000009</v>
      </c>
      <c r="D297" s="3">
        <f t="shared" si="43"/>
        <v>3391442.96</v>
      </c>
      <c r="E297" s="3">
        <f t="shared" si="43"/>
        <v>37159.009999999995</v>
      </c>
      <c r="F297" s="3">
        <f t="shared" si="44"/>
        <v>320384.15000000002</v>
      </c>
      <c r="G297" s="3">
        <f t="shared" si="44"/>
        <v>296738.45</v>
      </c>
      <c r="H297" s="3">
        <f t="shared" si="44"/>
        <v>3327228</v>
      </c>
      <c r="I297" s="3">
        <f t="shared" si="47"/>
        <v>13129.37</v>
      </c>
      <c r="J297" s="3">
        <f t="shared" si="47"/>
        <v>47404.51</v>
      </c>
      <c r="K297" s="3">
        <f t="shared" si="47"/>
        <v>0</v>
      </c>
      <c r="L297" s="3">
        <f t="shared" si="47"/>
        <v>246928.67</v>
      </c>
      <c r="M297" s="3">
        <f t="shared" si="46"/>
        <v>-48631.63</v>
      </c>
      <c r="N297" s="3">
        <f t="shared" si="48"/>
        <v>14679092.449999999</v>
      </c>
    </row>
    <row r="298" spans="1:14" x14ac:dyDescent="0.2">
      <c r="A298" s="22">
        <v>17</v>
      </c>
      <c r="B298" s="23" t="s">
        <v>11</v>
      </c>
      <c r="C298" s="3">
        <f t="shared" si="43"/>
        <v>3182390.5200000005</v>
      </c>
      <c r="D298" s="3">
        <f t="shared" si="43"/>
        <v>1180687.1900000002</v>
      </c>
      <c r="E298" s="3">
        <f t="shared" si="43"/>
        <v>77993.5</v>
      </c>
      <c r="F298" s="3">
        <f t="shared" si="44"/>
        <v>140345.01</v>
      </c>
      <c r="G298" s="3">
        <f t="shared" si="44"/>
        <v>129527.19</v>
      </c>
      <c r="H298" s="3">
        <f t="shared" si="44"/>
        <v>26460</v>
      </c>
      <c r="I298" s="3">
        <f t="shared" si="47"/>
        <v>7881.45</v>
      </c>
      <c r="J298" s="3">
        <f t="shared" si="47"/>
        <v>28456.5</v>
      </c>
      <c r="K298" s="3">
        <f t="shared" si="47"/>
        <v>0</v>
      </c>
      <c r="L298" s="3">
        <f t="shared" si="47"/>
        <v>148229.07999999999</v>
      </c>
      <c r="M298" s="3">
        <f t="shared" si="46"/>
        <v>-29193.13</v>
      </c>
      <c r="N298" s="3">
        <f t="shared" si="48"/>
        <v>4892777.3100000015</v>
      </c>
    </row>
    <row r="299" spans="1:14" x14ac:dyDescent="0.2">
      <c r="A299" s="22">
        <v>18</v>
      </c>
      <c r="B299" s="23" t="s">
        <v>2</v>
      </c>
      <c r="C299" s="3">
        <f t="shared" si="43"/>
        <v>31517330.48</v>
      </c>
      <c r="D299" s="3">
        <f t="shared" si="43"/>
        <v>12911474.25</v>
      </c>
      <c r="E299" s="3">
        <f t="shared" si="43"/>
        <v>14339.73</v>
      </c>
      <c r="F299" s="3">
        <f t="shared" si="44"/>
        <v>1290667.56</v>
      </c>
      <c r="G299" s="3">
        <f t="shared" si="44"/>
        <v>1488315.43</v>
      </c>
      <c r="H299" s="3">
        <f t="shared" si="44"/>
        <v>1064858</v>
      </c>
      <c r="I299" s="3">
        <f t="shared" si="47"/>
        <v>46235.13</v>
      </c>
      <c r="J299" s="3">
        <f t="shared" si="47"/>
        <v>166935.13</v>
      </c>
      <c r="K299" s="3">
        <f t="shared" si="47"/>
        <v>0</v>
      </c>
      <c r="L299" s="3">
        <f t="shared" si="47"/>
        <v>869560.17</v>
      </c>
      <c r="M299" s="3">
        <f t="shared" si="46"/>
        <v>-171256.45</v>
      </c>
      <c r="N299" s="3">
        <f t="shared" si="48"/>
        <v>49198459.430000007</v>
      </c>
    </row>
    <row r="300" spans="1:14" x14ac:dyDescent="0.2">
      <c r="A300" s="22">
        <v>19</v>
      </c>
      <c r="B300" s="23" t="s">
        <v>12</v>
      </c>
      <c r="C300" s="3">
        <f t="shared" si="43"/>
        <v>3342664.9499999997</v>
      </c>
      <c r="D300" s="3">
        <f t="shared" si="43"/>
        <v>1514499.49</v>
      </c>
      <c r="E300" s="3">
        <f t="shared" si="43"/>
        <v>72674.720000000001</v>
      </c>
      <c r="F300" s="3">
        <f t="shared" si="44"/>
        <v>107817.15</v>
      </c>
      <c r="G300" s="3">
        <f t="shared" si="44"/>
        <v>99009.73</v>
      </c>
      <c r="H300" s="3">
        <f t="shared" si="44"/>
        <v>1061484</v>
      </c>
      <c r="I300" s="3">
        <f t="shared" si="47"/>
        <v>7443.99</v>
      </c>
      <c r="J300" s="3">
        <f t="shared" si="47"/>
        <v>26877.03</v>
      </c>
      <c r="K300" s="3">
        <f t="shared" si="47"/>
        <v>0</v>
      </c>
      <c r="L300" s="3">
        <f t="shared" si="47"/>
        <v>140001.68</v>
      </c>
      <c r="M300" s="3">
        <f t="shared" si="46"/>
        <v>-27572.78</v>
      </c>
      <c r="N300" s="3">
        <f t="shared" si="48"/>
        <v>6344899.96</v>
      </c>
    </row>
    <row r="301" spans="1:14" x14ac:dyDescent="0.2">
      <c r="A301" s="22">
        <v>20</v>
      </c>
      <c r="B301" s="23" t="s">
        <v>13</v>
      </c>
      <c r="C301" s="3">
        <f t="shared" si="43"/>
        <v>3169917.1399999997</v>
      </c>
      <c r="D301" s="3">
        <f t="shared" si="43"/>
        <v>982843.66999999993</v>
      </c>
      <c r="E301" s="3">
        <f t="shared" si="43"/>
        <v>86915.41</v>
      </c>
      <c r="F301" s="3">
        <f t="shared" si="44"/>
        <v>167417.62</v>
      </c>
      <c r="G301" s="3">
        <f t="shared" si="44"/>
        <v>156618.53</v>
      </c>
      <c r="H301" s="3">
        <f t="shared" si="44"/>
        <v>1047870</v>
      </c>
      <c r="I301" s="3">
        <f t="shared" si="47"/>
        <v>10684.54</v>
      </c>
      <c r="J301" s="3">
        <f t="shared" si="47"/>
        <v>38577.300000000003</v>
      </c>
      <c r="K301" s="3">
        <f t="shared" si="47"/>
        <v>0</v>
      </c>
      <c r="L301" s="3">
        <f t="shared" si="47"/>
        <v>200947.96</v>
      </c>
      <c r="M301" s="3">
        <f t="shared" si="46"/>
        <v>-39575.910000000003</v>
      </c>
      <c r="N301" s="3">
        <f t="shared" si="48"/>
        <v>5822216.2599999998</v>
      </c>
    </row>
    <row r="302" spans="1:14" x14ac:dyDescent="0.2">
      <c r="A302" s="64" t="s">
        <v>0</v>
      </c>
      <c r="B302" s="65"/>
      <c r="C302" s="15">
        <f>SUM(C282:C301)</f>
        <v>89153065.800000012</v>
      </c>
      <c r="D302" s="15">
        <f t="shared" ref="D302:N302" si="49">SUM(D282:D301)</f>
        <v>34015802</v>
      </c>
      <c r="E302" s="15">
        <f t="shared" si="49"/>
        <v>1875565.3499999999</v>
      </c>
      <c r="F302" s="15">
        <f>SUM(F282:F301)</f>
        <v>3652118.3300000005</v>
      </c>
      <c r="G302" s="15">
        <f>SUM(G282:G301)</f>
        <v>3802484.4799999995</v>
      </c>
      <c r="H302" s="15">
        <f t="shared" si="49"/>
        <v>13301062</v>
      </c>
      <c r="I302" s="15">
        <f t="shared" si="49"/>
        <v>206493.75000000003</v>
      </c>
      <c r="J302" s="15">
        <f t="shared" si="49"/>
        <v>745559.94000000018</v>
      </c>
      <c r="K302" s="15">
        <f t="shared" si="49"/>
        <v>0</v>
      </c>
      <c r="L302" s="15">
        <f t="shared" si="49"/>
        <v>3883599.7999999993</v>
      </c>
      <c r="M302" s="15">
        <f t="shared" si="49"/>
        <v>-764859.68</v>
      </c>
      <c r="N302" s="15">
        <f t="shared" si="49"/>
        <v>149870891.77000001</v>
      </c>
    </row>
    <row r="303" spans="1:14" x14ac:dyDescent="0.2">
      <c r="A303" s="26" t="s">
        <v>39</v>
      </c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N303" s="19"/>
    </row>
  </sheetData>
  <mergeCells count="131">
    <mergeCell ref="G11:G13"/>
    <mergeCell ref="H11:H13"/>
    <mergeCell ref="I11:I13"/>
    <mergeCell ref="J11:J13"/>
    <mergeCell ref="K11:K13"/>
    <mergeCell ref="L11:L13"/>
    <mergeCell ref="O11:O13"/>
    <mergeCell ref="A34:B34"/>
    <mergeCell ref="B40:B42"/>
    <mergeCell ref="C40:C42"/>
    <mergeCell ref="D40:D42"/>
    <mergeCell ref="E40:E42"/>
    <mergeCell ref="F40:F42"/>
    <mergeCell ref="G40:G42"/>
    <mergeCell ref="H40:H42"/>
    <mergeCell ref="I40:I42"/>
    <mergeCell ref="K40:K42"/>
    <mergeCell ref="J40:J42"/>
    <mergeCell ref="A11:A13"/>
    <mergeCell ref="B11:B13"/>
    <mergeCell ref="A40:A42"/>
    <mergeCell ref="N40:N42"/>
    <mergeCell ref="N11:N13"/>
    <mergeCell ref="C11:C13"/>
    <mergeCell ref="L40:L42"/>
    <mergeCell ref="M11:M13"/>
    <mergeCell ref="M40:M42"/>
    <mergeCell ref="D11:D13"/>
    <mergeCell ref="E11:E13"/>
    <mergeCell ref="F11:F13"/>
    <mergeCell ref="A151:B151"/>
    <mergeCell ref="A121:B121"/>
    <mergeCell ref="A125:C126"/>
    <mergeCell ref="A128:A130"/>
    <mergeCell ref="B128:B130"/>
    <mergeCell ref="C128:C130"/>
    <mergeCell ref="A92:B92"/>
    <mergeCell ref="F69:F71"/>
    <mergeCell ref="G69:G71"/>
    <mergeCell ref="A69:A71"/>
    <mergeCell ref="B69:B71"/>
    <mergeCell ref="C69:C71"/>
    <mergeCell ref="D69:D71"/>
    <mergeCell ref="E69:E71"/>
    <mergeCell ref="N159:N161"/>
    <mergeCell ref="F189:F191"/>
    <mergeCell ref="G189:G191"/>
    <mergeCell ref="H189:H191"/>
    <mergeCell ref="I189:I191"/>
    <mergeCell ref="J189:J191"/>
    <mergeCell ref="A189:A191"/>
    <mergeCell ref="B189:B191"/>
    <mergeCell ref="C189:C191"/>
    <mergeCell ref="D189:D191"/>
    <mergeCell ref="E189:E191"/>
    <mergeCell ref="A182:B182"/>
    <mergeCell ref="A159:A161"/>
    <mergeCell ref="B159:B161"/>
    <mergeCell ref="C159:C161"/>
    <mergeCell ref="D159:D161"/>
    <mergeCell ref="O40:O42"/>
    <mergeCell ref="A96:G96"/>
    <mergeCell ref="A98:A100"/>
    <mergeCell ref="B98:B100"/>
    <mergeCell ref="C98:C100"/>
    <mergeCell ref="D98:D100"/>
    <mergeCell ref="E98:E100"/>
    <mergeCell ref="F98:F100"/>
    <mergeCell ref="G98:G100"/>
    <mergeCell ref="K69:K71"/>
    <mergeCell ref="L69:L71"/>
    <mergeCell ref="I69:I71"/>
    <mergeCell ref="J69:J71"/>
    <mergeCell ref="M69:M71"/>
    <mergeCell ref="A63:B63"/>
    <mergeCell ref="A67:M67"/>
    <mergeCell ref="H69:H71"/>
    <mergeCell ref="A187:M187"/>
    <mergeCell ref="A216:F216"/>
    <mergeCell ref="A218:A220"/>
    <mergeCell ref="B218:B220"/>
    <mergeCell ref="C218:C220"/>
    <mergeCell ref="D218:D220"/>
    <mergeCell ref="E218:E220"/>
    <mergeCell ref="F218:F220"/>
    <mergeCell ref="A212:B212"/>
    <mergeCell ref="K189:K191"/>
    <mergeCell ref="L189:L191"/>
    <mergeCell ref="M189:M191"/>
    <mergeCell ref="E159:E161"/>
    <mergeCell ref="F159:F161"/>
    <mergeCell ref="G159:G161"/>
    <mergeCell ref="H159:H161"/>
    <mergeCell ref="I159:I161"/>
    <mergeCell ref="J159:J161"/>
    <mergeCell ref="K159:K161"/>
    <mergeCell ref="L159:L161"/>
    <mergeCell ref="M159:M161"/>
    <mergeCell ref="A302:B302"/>
    <mergeCell ref="A279:A281"/>
    <mergeCell ref="B279:B281"/>
    <mergeCell ref="C279:C281"/>
    <mergeCell ref="D279:D281"/>
    <mergeCell ref="E279:E281"/>
    <mergeCell ref="F279:F281"/>
    <mergeCell ref="G279:G281"/>
    <mergeCell ref="H279:H281"/>
    <mergeCell ref="A3:O3"/>
    <mergeCell ref="A4:O4"/>
    <mergeCell ref="A5:O5"/>
    <mergeCell ref="A7:O7"/>
    <mergeCell ref="A9:O9"/>
    <mergeCell ref="A38:O38"/>
    <mergeCell ref="A156:N156"/>
    <mergeCell ref="A157:N157"/>
    <mergeCell ref="J279:J281"/>
    <mergeCell ref="K279:K281"/>
    <mergeCell ref="L279:L281"/>
    <mergeCell ref="M279:M281"/>
    <mergeCell ref="N279:N281"/>
    <mergeCell ref="I279:I281"/>
    <mergeCell ref="A152:C153"/>
    <mergeCell ref="A241:B241"/>
    <mergeCell ref="A245:C246"/>
    <mergeCell ref="A248:A250"/>
    <mergeCell ref="B248:B250"/>
    <mergeCell ref="C248:C250"/>
    <mergeCell ref="A271:B271"/>
    <mergeCell ref="A276:N276"/>
    <mergeCell ref="A277:N277"/>
    <mergeCell ref="A272:C273"/>
  </mergeCells>
  <printOptions horizontalCentered="1"/>
  <pageMargins left="0.82677165354330717" right="0.39370078740157483" top="0.98425196850393704" bottom="0.98425196850393704" header="0" footer="0"/>
  <pageSetup paperSize="5" scale="8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2do Trimestre 2021</vt:lpstr>
      <vt:lpstr>'2do Trimestre 2021'!Área_de_impresión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2021-07-09T16:40:33Z</cp:lastPrinted>
  <dcterms:created xsi:type="dcterms:W3CDTF">2003-08-05T00:29:54Z</dcterms:created>
  <dcterms:modified xsi:type="dcterms:W3CDTF">2021-07-14T20:34:08Z</dcterms:modified>
</cp:coreProperties>
</file>